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3">'Chart'!$A$1:$N$165</definedName>
    <definedName name="_xlnm.Print_Area" localSheetId="8">'Final'!$B$1:$H$39</definedName>
    <definedName name="_xlnm.Print_Area" localSheetId="6">'Q-Final'!$B$1:$H$39</definedName>
    <definedName name="_xlnm.Print_Area" localSheetId="4">'R1'!$B$1:$O$45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<sst xmlns="http://schemas.openxmlformats.org/spreadsheetml/2006/main" count="1660" uniqueCount="102">
  <si>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</si>
  <si>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</si>
  <si>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</si>
  <si>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</si>
  <si>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</si>
  <si>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</si>
  <si>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</si>
  <si>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</si>
  <si>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</si>
  <si>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</si>
  <si>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</si>
  <si>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</si>
  <si>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</si>
  <si>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</si>
  <si>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</si>
  <si>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</si>
  <si>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</si>
  <si>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</si>
  <si>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</si>
  <si>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</si>
  <si>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</si>
  <si>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</si>
  <si>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</si>
  <si>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</si>
  <si>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</si>
  <si>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</si>
  <si>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</si>
  <si>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</si>
  <si>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</si>
  <si>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</si>
  <si>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</si>
  <si>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</si>
  <si>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</si>
  <si>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</si>
  <si>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</si>
  <si>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</si>
  <si>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</si>
  <si>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</si>
  <si>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</si>
  <si>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</si>
  <si>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</si>
  <si>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</si>
  <si>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Pairs - Round 1</t>
  </si>
  <si>
    <t>Men's Pairs - Round 2</t>
  </si>
  <si>
    <t>Men's Pairs - Final</t>
  </si>
  <si>
    <t>Men's Pairs - Semi Final</t>
  </si>
  <si>
    <t>Men's Pairs - Quarter Finals</t>
  </si>
  <si>
    <t xml:space="preserve">PLEASE DO NOT USE CUT &amp; PASTE or COPY &amp; PASTE on this Sheet. </t>
  </si>
  <si>
    <t>Heather Brown</t>
  </si>
  <si>
    <t>Phil Bamforth</t>
  </si>
  <si>
    <t>Sue Lubowicz</t>
  </si>
  <si>
    <t>Terry Saravanos</t>
  </si>
  <si>
    <t>Karen Desacovich</t>
  </si>
  <si>
    <t>Mark Gunders</t>
  </si>
  <si>
    <t>Craig Jamieson</t>
  </si>
  <si>
    <t>Ruth Perry</t>
  </si>
  <si>
    <t>Sandy Wilson</t>
  </si>
  <si>
    <t>Scott Wilson</t>
  </si>
  <si>
    <t>Sharon Moss</t>
  </si>
  <si>
    <t>Noel Mellett</t>
  </si>
  <si>
    <t>Chris Johnston</t>
  </si>
  <si>
    <t>Annie McGill</t>
  </si>
  <si>
    <t>Lyn Joy</t>
  </si>
  <si>
    <t>Phil Bartlett</t>
  </si>
  <si>
    <t>Liz Lennon</t>
  </si>
  <si>
    <t>John Lennon</t>
  </si>
  <si>
    <t>Tilly Coyne</t>
  </si>
  <si>
    <t>Mick Japundza</t>
  </si>
  <si>
    <t>Joan Shipstone</t>
  </si>
  <si>
    <t>Greg Brown</t>
  </si>
  <si>
    <t>Fran Millard</t>
  </si>
  <si>
    <t>Graham Anderson</t>
  </si>
  <si>
    <t>Terri Spencer</t>
  </si>
  <si>
    <t>Paul Spencer</t>
  </si>
  <si>
    <t>Di Hickey</t>
  </si>
  <si>
    <t>Dave Turk</t>
  </si>
  <si>
    <t>Carole Belsham</t>
  </si>
  <si>
    <t>Brian Smith</t>
  </si>
  <si>
    <t>Wayne Brown</t>
  </si>
  <si>
    <t>Pat Teale</t>
  </si>
  <si>
    <t>Bert Peperkamp</t>
  </si>
  <si>
    <t>Lee Cowie</t>
  </si>
  <si>
    <t>Helen Hancock</t>
  </si>
  <si>
    <t>Peter Carmody</t>
  </si>
  <si>
    <t>Sharyn Briggs</t>
  </si>
  <si>
    <t>Stu Black</t>
  </si>
  <si>
    <t>Gina Bullingham</t>
  </si>
  <si>
    <t>Greg Bullingham</t>
  </si>
  <si>
    <t>Eric Tomsene</t>
  </si>
  <si>
    <t>Liz Hitchcock</t>
  </si>
  <si>
    <t>Judy Wilson</t>
  </si>
  <si>
    <t>Keith Wilson</t>
  </si>
  <si>
    <t>Coolum Beach Bowls Club</t>
  </si>
  <si>
    <t>2021 Club Mixed Pairs</t>
  </si>
  <si>
    <t>1st Round 9am</t>
  </si>
  <si>
    <t>2nd round 1pm</t>
  </si>
  <si>
    <t>Qtr Final 10am</t>
  </si>
  <si>
    <t>Semi Final 9am</t>
  </si>
  <si>
    <t>Final 10am</t>
  </si>
  <si>
    <t>Jenny Beattie</t>
  </si>
  <si>
    <t>Peter Page</t>
  </si>
  <si>
    <t>G Bullingham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</si>
</sst>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93">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0"/>
      <color indexed="10"/>
      <name val="Arial"/>
      <family val="2"/>
    </font>
    <font>
      <b/>
      <u val="single"/>
      <sz val="9"/>
      <color indexed="10"/>
      <name val="Arial"/>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0"/>
      <color rgb="FFFF0000"/>
      <name val="Arial"/>
      <family val="2"/>
    </font>
    <font>
      <b/>
      <u val="single"/>
      <sz val="9"/>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color indexed="63"/>
      </left>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3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10" fillId="0" borderId="0" xfId="0" applyFont="1" applyBorder="1" applyAlignment="1" applyProtection="1">
      <alignment/>
      <protection locked="0"/>
    </xf>
    <xf numFmtId="49" fontId="27" fillId="0" borderId="43" xfId="0" applyNumberFormat="1" applyFont="1" applyBorder="1" applyAlignment="1" applyProtection="1">
      <alignment horizontal="center" vertical="center" shrinkToFit="1"/>
      <protection/>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27" fillId="0" borderId="32" xfId="0" applyFont="1" applyBorder="1" applyAlignment="1" applyProtection="1">
      <alignment horizontal="center" shrinkToFit="1"/>
      <protection/>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0" fontId="27" fillId="0" borderId="54" xfId="0" applyFont="1" applyBorder="1" applyAlignment="1" applyProtection="1">
      <alignment horizontal="center" shrinkToFit="1"/>
      <protection locked="0"/>
    </xf>
    <xf numFmtId="0" fontId="27" fillId="0" borderId="43"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55"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6" xfId="0" applyFont="1" applyBorder="1" applyAlignment="1" applyProtection="1">
      <alignment horizontal="left" vertical="center" shrinkToFit="1"/>
      <protection/>
    </xf>
    <xf numFmtId="0" fontId="27" fillId="0" borderId="57"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49" fontId="27" fillId="0" borderId="55"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43"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53" xfId="0" applyFont="1" applyBorder="1" applyAlignment="1" applyProtection="1">
      <alignment horizontal="center" shrinkToFit="1"/>
      <protection/>
    </xf>
    <xf numFmtId="0" fontId="27" fillId="0" borderId="54" xfId="0" applyFont="1" applyBorder="1" applyAlignment="1" applyProtection="1">
      <alignment horizontal="center" shrinkToFit="1"/>
      <protection/>
    </xf>
    <xf numFmtId="0" fontId="27" fillId="0" borderId="56" xfId="0" applyFont="1" applyBorder="1" applyAlignment="1" applyProtection="1">
      <alignment horizontal="center" vertical="center" shrinkToFit="1"/>
      <protection/>
    </xf>
    <xf numFmtId="0" fontId="27" fillId="0" borderId="58" xfId="0" applyFont="1" applyBorder="1" applyAlignment="1" applyProtection="1">
      <alignment horizontal="center" vertical="center" shrinkToFit="1"/>
      <protection/>
    </xf>
    <xf numFmtId="0" fontId="27" fillId="0" borderId="55" xfId="0" applyFont="1" applyBorder="1" applyAlignment="1" applyProtection="1">
      <alignment horizontal="center" vertical="center" shrinkToFit="1"/>
      <protection/>
    </xf>
    <xf numFmtId="49" fontId="27" fillId="0" borderId="58" xfId="0" applyNumberFormat="1" applyFont="1" applyBorder="1" applyAlignment="1" applyProtection="1">
      <alignment horizontal="center" vertical="center" shrinkToFit="1"/>
      <protection/>
    </xf>
    <xf numFmtId="49" fontId="27" fillId="0" borderId="55" xfId="0" applyNumberFormat="1"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locked="0"/>
    </xf>
    <xf numFmtId="0" fontId="10" fillId="0" borderId="58" xfId="0" applyFont="1" applyBorder="1" applyAlignment="1" applyProtection="1">
      <alignment horizontal="center"/>
      <protection locked="0"/>
    </xf>
    <xf numFmtId="0" fontId="10" fillId="0" borderId="59" xfId="0" applyFont="1" applyBorder="1" applyAlignment="1" applyProtection="1">
      <alignment horizontal="center"/>
      <protection locked="0"/>
    </xf>
    <xf numFmtId="0" fontId="27" fillId="0" borderId="0" xfId="0" applyFont="1" applyBorder="1" applyAlignment="1" applyProtection="1">
      <alignment horizontal="center" vertical="center" shrinkToFit="1"/>
      <protection/>
    </xf>
    <xf numFmtId="0" fontId="91" fillId="47" borderId="0" xfId="0" applyFont="1" applyFill="1" applyAlignment="1" applyProtection="1">
      <alignment horizontal="center"/>
      <protection locked="0"/>
    </xf>
    <xf numFmtId="181" fontId="92" fillId="47" borderId="0" xfId="0" applyNumberFormat="1" applyFont="1" applyFill="1" applyAlignment="1" applyProtection="1">
      <alignment horizontal="center"/>
      <protection locked="0"/>
    </xf>
    <xf numFmtId="0" fontId="8" fillId="47" borderId="0" xfId="0" applyFont="1" applyFill="1" applyAlignment="1" applyProtection="1">
      <alignment horizont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0" xfId="0" applyNumberFormat="1" applyFont="1" applyFill="1" applyBorder="1" applyAlignment="1" applyProtection="1">
      <alignment horizontal="center" vertical="center"/>
      <protection/>
    </xf>
    <xf numFmtId="1" fontId="17" fillId="33" borderId="61"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0" fillId="0" borderId="0" xfId="0" applyAlignment="1">
      <alignment horizontal="center"/>
    </xf>
    <xf numFmtId="0" fontId="0" fillId="0" borderId="67" xfId="0" applyBorder="1" applyAlignment="1">
      <alignment horizont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1" xfId="0" applyFont="1" applyBorder="1" applyAlignment="1">
      <alignment horizontal="center" vertical="center"/>
    </xf>
    <xf numFmtId="0" fontId="0" fillId="0" borderId="72" xfId="0" applyBorder="1" applyAlignment="1">
      <alignment/>
    </xf>
    <xf numFmtId="0" fontId="10" fillId="0" borderId="73" xfId="0" applyFont="1" applyBorder="1" applyAlignment="1">
      <alignment horizontal="center" vertical="center" shrinkToFit="1"/>
    </xf>
    <xf numFmtId="0" fontId="7" fillId="0" borderId="72"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4"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5"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133350</xdr:rowOff>
    </xdr:to>
    <xdr:pic>
      <xdr:nvPicPr>
        <xdr:cNvPr id="1" name="Bowlers" hidden="1"/>
        <xdr:cNvPicPr preferRelativeResize="1">
          <a:picLocks noChangeAspect="1"/>
        </xdr:cNvPicPr>
      </xdr:nvPicPr>
      <xdr:blipFill>
        <a:blip r:embed="rId1"/>
        <a:stretch>
          <a:fillRect/>
        </a:stretch>
      </xdr:blipFill>
      <xdr:spPr>
        <a:xfrm>
          <a:off x="114300" y="123825"/>
          <a:ext cx="9525" cy="95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3" sqref="H13"/>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3" t="s">
        <v>21</v>
      </c>
      <c r="E1" s="203"/>
      <c r="F1" s="20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4">
        <v>40609</v>
      </c>
      <c r="E2" s="204"/>
      <c r="F2" s="204"/>
      <c r="G2" s="30"/>
      <c r="H2" s="20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3" t="s">
        <v>20</v>
      </c>
      <c r="E3" s="203"/>
      <c r="F3" s="203"/>
      <c r="G3" s="30"/>
      <c r="H3" s="20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9" t="s">
        <v>47</v>
      </c>
      <c r="C40" s="200"/>
      <c r="D40" s="200"/>
      <c r="E40" s="200"/>
      <c r="F40" s="200"/>
      <c r="G40" s="200"/>
      <c r="H40" s="20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Heather Brown</v>
      </c>
    </row>
    <row r="46" ht="12.75">
      <c r="B46" s="55" t="str">
        <f>Entries!B8</f>
        <v>Sue Lubowicz</v>
      </c>
    </row>
    <row r="47" ht="12.75">
      <c r="B47" s="55" t="str">
        <f>Entries!B9</f>
        <v>Karen Desacovich</v>
      </c>
    </row>
    <row r="48" ht="12.75">
      <c r="B48" s="55" t="str">
        <f>Entries!B10</f>
        <v>Craig Jamieson</v>
      </c>
    </row>
    <row r="49" ht="12.75">
      <c r="B49" s="55" t="str">
        <f>Entries!B11</f>
        <v>Sandy Wilson</v>
      </c>
    </row>
    <row r="50" ht="12.75">
      <c r="B50" s="55" t="str">
        <f>Entries!B12</f>
        <v>Sharon Moss</v>
      </c>
    </row>
    <row r="51" ht="12.75">
      <c r="B51" s="55" t="str">
        <f>Entries!B13</f>
        <v>Chris Johnston</v>
      </c>
    </row>
    <row r="52" ht="12.75">
      <c r="B52" s="55" t="str">
        <f>Entries!B14</f>
        <v>Lyn Joy</v>
      </c>
    </row>
    <row r="53" ht="12.75">
      <c r="B53" s="55" t="str">
        <f>Entries!B15</f>
        <v>Liz Lennon</v>
      </c>
    </row>
    <row r="54" ht="12.75">
      <c r="B54" s="55" t="str">
        <f>Entries!B16</f>
        <v>Tilly Coyne</v>
      </c>
    </row>
    <row r="55" ht="12.75">
      <c r="B55" s="55" t="str">
        <f>Entries!B17</f>
        <v>Joan Shipstone</v>
      </c>
    </row>
    <row r="56" ht="12.75">
      <c r="B56" s="55" t="str">
        <f>Entries!B18</f>
        <v>Fran Millard</v>
      </c>
    </row>
    <row r="57" ht="12.75">
      <c r="B57" s="55" t="str">
        <f>Entries!B19</f>
        <v>Terri Spencer</v>
      </c>
    </row>
    <row r="58" ht="12.75">
      <c r="B58" s="55" t="str">
        <f>Entries!B20</f>
        <v>Di Hickey</v>
      </c>
    </row>
    <row r="59" ht="12.75">
      <c r="B59" s="55" t="str">
        <f>Entries!B21</f>
        <v>Carole Belsham</v>
      </c>
    </row>
    <row r="60" ht="12.75">
      <c r="B60" s="55" t="str">
        <f>Entries!B22</f>
        <v>Wayne Brown</v>
      </c>
    </row>
    <row r="61" ht="12.75">
      <c r="B61" s="55" t="str">
        <f>Entries!B23</f>
        <v>Bert Peperkamp</v>
      </c>
    </row>
    <row r="62" ht="12.75">
      <c r="B62" s="55" t="str">
        <f>Entries!B24</f>
        <v>Helen Hancock</v>
      </c>
    </row>
    <row r="63" ht="12.75">
      <c r="B63" s="55" t="str">
        <f>Entries!B25</f>
        <v>Sharyn Briggs</v>
      </c>
    </row>
    <row r="64" ht="12.75">
      <c r="B64" s="55" t="str">
        <f>Entries!B26</f>
        <v>Gina Bullingham</v>
      </c>
    </row>
    <row r="65" ht="12.75">
      <c r="B65" s="55" t="str">
        <f>Entries!B27</f>
        <v>Liz Hitchcock</v>
      </c>
    </row>
    <row r="66" ht="12.75">
      <c r="B66" s="55" t="str">
        <f>Entries!B28</f>
        <v>Judy Wilson</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t="str">
        <f>Entries!E7</f>
        <v>Phil Bamforth</v>
      </c>
    </row>
    <row r="78" ht="12.75">
      <c r="B78" s="55" t="str">
        <f>Entries!E8</f>
        <v>Terry Saravanos</v>
      </c>
    </row>
    <row r="79" ht="12.75">
      <c r="B79" s="55" t="str">
        <f>Entries!E9</f>
        <v>Mark Gunders</v>
      </c>
    </row>
    <row r="80" ht="12.75">
      <c r="B80" s="55" t="str">
        <f>Entries!E10</f>
        <v>Ruth Perry</v>
      </c>
    </row>
    <row r="81" ht="12.75">
      <c r="B81" s="55" t="str">
        <f>Entries!E11</f>
        <v>Scott Wilson</v>
      </c>
    </row>
    <row r="82" ht="12.75">
      <c r="B82" s="55" t="str">
        <f>Entries!E12</f>
        <v>Noel Mellett</v>
      </c>
    </row>
    <row r="83" ht="12.75">
      <c r="B83" s="55" t="str">
        <f>Entries!E13</f>
        <v>Annie McGill</v>
      </c>
    </row>
    <row r="84" ht="12.75">
      <c r="B84" s="55" t="str">
        <f>Entries!E14</f>
        <v>Phil Bartlett</v>
      </c>
    </row>
    <row r="85" ht="12.75">
      <c r="B85" s="55" t="str">
        <f>Entries!E15</f>
        <v>John Lennon</v>
      </c>
    </row>
    <row r="86" ht="12.75">
      <c r="B86" s="55" t="str">
        <f>Entries!E16</f>
        <v>Mick Japundza</v>
      </c>
    </row>
    <row r="87" ht="12.75">
      <c r="B87" s="55" t="str">
        <f>Entries!E17</f>
        <v>Greg Brown</v>
      </c>
    </row>
    <row r="88" ht="12.75">
      <c r="B88" s="55" t="str">
        <f>Entries!E18</f>
        <v>Graham Anderson</v>
      </c>
    </row>
    <row r="89" ht="12.75">
      <c r="B89" s="55" t="str">
        <f>Entries!E19</f>
        <v>Paul Spencer</v>
      </c>
    </row>
    <row r="90" ht="12.75">
      <c r="B90" s="55" t="str">
        <f>Entries!E20</f>
        <v>Dave Turk</v>
      </c>
    </row>
    <row r="91" ht="12.75">
      <c r="B91" s="55" t="str">
        <f>Entries!E21</f>
        <v>Brian Smith</v>
      </c>
    </row>
    <row r="92" ht="12.75">
      <c r="B92" s="55" t="str">
        <f>Entries!E22</f>
        <v>Pat Teale</v>
      </c>
    </row>
    <row r="93" ht="12.75">
      <c r="B93" s="55" t="str">
        <f>Entries!E23</f>
        <v>Lee Cowie</v>
      </c>
    </row>
    <row r="94" ht="12.75">
      <c r="B94" s="55" t="str">
        <f>Entries!E24</f>
        <v>Peter Carmody</v>
      </c>
    </row>
    <row r="95" ht="12.75">
      <c r="B95" s="55" t="str">
        <f>Entries!E25</f>
        <v>Stu Black</v>
      </c>
    </row>
    <row r="96" ht="12.75">
      <c r="B96" s="55" t="str">
        <f>Entries!E26</f>
        <v>Greg Bullingham</v>
      </c>
    </row>
    <row r="97" ht="12.75">
      <c r="B97" s="55" t="str">
        <f>Entries!E27</f>
        <v>Eric Tomsene</v>
      </c>
    </row>
    <row r="98" ht="12.75">
      <c r="B98" s="55" t="str">
        <f>Entries!E28</f>
        <v>Keith Wilson</v>
      </c>
    </row>
    <row r="99" ht="12.75">
      <c r="B99" s="55">
        <f>Entries!E29</f>
        <v>0</v>
      </c>
    </row>
    <row r="100" ht="12.75">
      <c r="B100" s="55">
        <f>Entries!E30</f>
        <v>0</v>
      </c>
    </row>
    <row r="101" ht="12.75">
      <c r="B101" s="55">
        <f>Entries!E31</f>
        <v>0</v>
      </c>
    </row>
    <row r="102" ht="12.75">
      <c r="B102" s="55">
        <f>Entries!E32</f>
        <v>0</v>
      </c>
    </row>
    <row r="103" ht="12.75">
      <c r="B103" s="55">
        <f>Entries!E33</f>
        <v>0</v>
      </c>
    </row>
    <row r="104" ht="12.75">
      <c r="B104" s="55">
        <f>Entries!E34</f>
        <v>0</v>
      </c>
    </row>
    <row r="105" ht="12.75">
      <c r="B105" s="55">
        <f>Entries!E35</f>
        <v>0</v>
      </c>
    </row>
    <row r="106" ht="12.75">
      <c r="B106" s="55">
        <f>Entries!E36</f>
        <v>0</v>
      </c>
    </row>
    <row r="107" ht="12.75">
      <c r="B107" s="55">
        <f>Entries!E37</f>
        <v>0</v>
      </c>
    </row>
    <row r="108" ht="12.75">
      <c r="B108" s="55">
        <f>Entries!E38</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9" t="str">
        <f>TEAMS!$D$3</f>
        <v>Tuesday Mens Mufti.</v>
      </c>
      <c r="B3" s="229"/>
      <c r="C3" s="229"/>
      <c r="D3" s="229"/>
      <c r="E3" s="229"/>
      <c r="F3" s="229"/>
      <c r="G3" s="229"/>
      <c r="H3" s="229"/>
      <c r="I3" s="229"/>
      <c r="J3" s="229"/>
      <c r="K3" s="229"/>
      <c r="L3" s="229"/>
      <c r="M3" s="229"/>
      <c r="N3" s="229"/>
      <c r="O3" s="229"/>
      <c r="P3" s="229"/>
      <c r="Q3" s="229"/>
      <c r="R3" s="229"/>
      <c r="S3" s="229"/>
      <c r="T3" s="229"/>
      <c r="U3" s="229"/>
      <c r="V3" s="229"/>
      <c r="W3" s="229"/>
      <c r="X3" s="229"/>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3" ht="13.5" thickTop="1">
      <c r="A8" s="23"/>
      <c r="B8" s="24"/>
      <c r="W8" s="24"/>
    </row>
    <row r="9" spans="1:24" ht="20.25" customHeight="1" thickBot="1">
      <c r="A9" s="213">
        <f>TEAMS!$B$6</f>
        <v>0</v>
      </c>
      <c r="B9" s="214"/>
      <c r="C9" s="214"/>
      <c r="D9" s="214"/>
      <c r="E9" s="214"/>
      <c r="F9" s="214"/>
      <c r="G9" s="214"/>
      <c r="H9" s="214"/>
      <c r="I9" s="214"/>
      <c r="J9" s="214"/>
      <c r="K9" s="215"/>
      <c r="L9" s="216" t="s">
        <v>3</v>
      </c>
      <c r="M9" s="219"/>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TEAMS!$B$7</f>
        <v>0</v>
      </c>
      <c r="B11" s="214"/>
      <c r="C11" s="214"/>
      <c r="D11" s="214"/>
      <c r="E11" s="214"/>
      <c r="F11" s="214"/>
      <c r="G11" s="214"/>
      <c r="H11" s="214"/>
      <c r="I11" s="214"/>
      <c r="J11" s="214"/>
      <c r="K11" s="215"/>
      <c r="L11" s="216" t="s">
        <v>4</v>
      </c>
      <c r="M11" s="219"/>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TEAMS!$B$8</f>
        <v>0</v>
      </c>
      <c r="B13" s="214"/>
      <c r="C13" s="214"/>
      <c r="D13" s="214"/>
      <c r="E13" s="214"/>
      <c r="F13" s="214"/>
      <c r="G13" s="214"/>
      <c r="H13" s="214"/>
      <c r="I13" s="214"/>
      <c r="J13" s="214"/>
      <c r="K13" s="215"/>
      <c r="L13" s="216" t="s">
        <v>5</v>
      </c>
      <c r="M13" s="219"/>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TEAMS!$B$9</f>
        <v>0</v>
      </c>
      <c r="B15" s="214"/>
      <c r="C15" s="214"/>
      <c r="D15" s="214"/>
      <c r="E15" s="214"/>
      <c r="F15" s="214"/>
      <c r="G15" s="214"/>
      <c r="H15" s="214"/>
      <c r="I15" s="214"/>
      <c r="J15" s="214"/>
      <c r="K15" s="215"/>
      <c r="L15" s="216" t="s">
        <v>6</v>
      </c>
      <c r="M15" s="217"/>
      <c r="N15" s="213">
        <f>TEAMS!$D$9</f>
        <v>0</v>
      </c>
      <c r="O15" s="214"/>
      <c r="P15" s="214"/>
      <c r="Q15" s="214"/>
      <c r="R15" s="214"/>
      <c r="S15" s="214"/>
      <c r="T15" s="214"/>
      <c r="U15" s="214"/>
      <c r="V15" s="214"/>
      <c r="W15" s="214"/>
      <c r="X15" s="215"/>
    </row>
    <row r="16" ht="5.25" customHeight="1" thickTop="1"/>
    <row r="17" spans="1:22" ht="15.75" customHeight="1" thickBot="1">
      <c r="A17" s="23">
        <v>1</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ht="3.75" customHeight="1" thickBot="1"/>
    <row r="21" spans="1:24" ht="27.75" customHeight="1" thickBot="1" thickTop="1">
      <c r="A21" s="205"/>
      <c r="B21" s="206"/>
      <c r="C21" s="206"/>
      <c r="D21" s="206"/>
      <c r="E21" s="206"/>
      <c r="F21" s="206"/>
      <c r="G21" s="206"/>
      <c r="H21" s="206"/>
      <c r="I21" s="206"/>
      <c r="J21" s="206"/>
      <c r="K21" s="207"/>
      <c r="L21" s="208">
        <v>1</v>
      </c>
      <c r="M21" s="209"/>
      <c r="N21" s="205"/>
      <c r="O21" s="206"/>
      <c r="P21" s="206"/>
      <c r="Q21" s="206"/>
      <c r="R21" s="206"/>
      <c r="S21" s="206"/>
      <c r="T21" s="206"/>
      <c r="U21" s="206"/>
      <c r="V21" s="206"/>
      <c r="W21" s="206"/>
      <c r="X21" s="207"/>
    </row>
    <row r="22" ht="5.25" customHeight="1" thickTop="1"/>
    <row r="23" spans="1:24" ht="20.2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9" t="str">
        <f>TEAMS!$D$3</f>
        <v>Tuesday Mens Mufti.</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c r="A31" s="24"/>
    </row>
    <row r="32" spans="1:24" ht="20.25" customHeight="1" thickBot="1">
      <c r="A32" s="213">
        <f>TEAMS!$B$11</f>
        <v>0</v>
      </c>
      <c r="B32" s="214"/>
      <c r="C32" s="214"/>
      <c r="D32" s="214"/>
      <c r="E32" s="214"/>
      <c r="F32" s="214"/>
      <c r="G32" s="214"/>
      <c r="H32" s="214"/>
      <c r="I32" s="214"/>
      <c r="J32" s="214"/>
      <c r="K32" s="215"/>
      <c r="L32" s="216" t="s">
        <v>3</v>
      </c>
      <c r="M32" s="219"/>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TEAMS!$B$12</f>
        <v>0</v>
      </c>
      <c r="B34" s="214"/>
      <c r="C34" s="214"/>
      <c r="D34" s="214"/>
      <c r="E34" s="214"/>
      <c r="F34" s="214"/>
      <c r="G34" s="214"/>
      <c r="H34" s="214"/>
      <c r="I34" s="214"/>
      <c r="J34" s="214"/>
      <c r="K34" s="215"/>
      <c r="L34" s="216" t="s">
        <v>4</v>
      </c>
      <c r="M34" s="219"/>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TEAMS!$B$13</f>
        <v>0</v>
      </c>
      <c r="B36" s="214"/>
      <c r="C36" s="214"/>
      <c r="D36" s="214"/>
      <c r="E36" s="214"/>
      <c r="F36" s="214"/>
      <c r="G36" s="214"/>
      <c r="H36" s="214"/>
      <c r="I36" s="214"/>
      <c r="J36" s="214"/>
      <c r="K36" s="215"/>
      <c r="L36" s="216" t="s">
        <v>5</v>
      </c>
      <c r="M36" s="219"/>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TEAMS!$B$14</f>
        <v>0</v>
      </c>
      <c r="B38" s="214"/>
      <c r="C38" s="214"/>
      <c r="D38" s="214"/>
      <c r="E38" s="214"/>
      <c r="F38" s="214"/>
      <c r="G38" s="214"/>
      <c r="H38" s="214"/>
      <c r="I38" s="214"/>
      <c r="J38" s="214"/>
      <c r="K38" s="215"/>
      <c r="L38" s="216" t="s">
        <v>6</v>
      </c>
      <c r="M38" s="217"/>
      <c r="N38" s="213">
        <f>TEAMS!$D$14</f>
        <v>0</v>
      </c>
      <c r="O38" s="214"/>
      <c r="P38" s="214"/>
      <c r="Q38" s="214"/>
      <c r="R38" s="214"/>
      <c r="S38" s="214"/>
      <c r="T38" s="214"/>
      <c r="U38" s="214"/>
      <c r="V38" s="214"/>
      <c r="W38" s="214"/>
      <c r="X38" s="215"/>
    </row>
    <row r="39" ht="5.25" customHeight="1" thickTop="1"/>
    <row r="40" spans="1:22" ht="15.75" customHeight="1" thickBot="1">
      <c r="A40" s="23">
        <v>1</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ht="3.75" customHeight="1" thickBot="1"/>
    <row r="44" spans="1:24" ht="27.75" customHeight="1" thickBot="1" thickTop="1">
      <c r="A44" s="205"/>
      <c r="B44" s="206"/>
      <c r="C44" s="206"/>
      <c r="D44" s="206"/>
      <c r="E44" s="206"/>
      <c r="F44" s="206"/>
      <c r="G44" s="206"/>
      <c r="H44" s="206"/>
      <c r="I44" s="206"/>
      <c r="J44" s="206"/>
      <c r="K44" s="207"/>
      <c r="L44" s="208">
        <v>2</v>
      </c>
      <c r="M44" s="209"/>
      <c r="N44" s="205"/>
      <c r="O44" s="206"/>
      <c r="P44" s="206"/>
      <c r="Q44" s="206"/>
      <c r="R44" s="206"/>
      <c r="S44" s="206"/>
      <c r="T44" s="206"/>
      <c r="U44" s="206"/>
      <c r="V44" s="206"/>
      <c r="W44" s="206"/>
      <c r="X44" s="207"/>
    </row>
    <row r="45" ht="5.25" customHeight="1" thickTop="1"/>
    <row r="46" spans="1:24" ht="20.2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9" t="str">
        <f>TEAMS!$D$3</f>
        <v>Tuesday Mens Mufti.</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TEAMS!$B$16</f>
        <v>0</v>
      </c>
      <c r="B55" s="214"/>
      <c r="C55" s="214"/>
      <c r="D55" s="214"/>
      <c r="E55" s="214"/>
      <c r="F55" s="214"/>
      <c r="G55" s="214"/>
      <c r="H55" s="214"/>
      <c r="I55" s="214"/>
      <c r="J55" s="214"/>
      <c r="K55" s="215"/>
      <c r="L55" s="216" t="s">
        <v>3</v>
      </c>
      <c r="M55" s="219"/>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TEAMS!$B$17</f>
        <v>0</v>
      </c>
      <c r="B57" s="214"/>
      <c r="C57" s="214"/>
      <c r="D57" s="214"/>
      <c r="E57" s="214"/>
      <c r="F57" s="214"/>
      <c r="G57" s="214"/>
      <c r="H57" s="214"/>
      <c r="I57" s="214"/>
      <c r="J57" s="214"/>
      <c r="K57" s="215"/>
      <c r="L57" s="216" t="s">
        <v>4</v>
      </c>
      <c r="M57" s="219"/>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TEAMS!$B$18</f>
        <v>0</v>
      </c>
      <c r="B59" s="214"/>
      <c r="C59" s="214"/>
      <c r="D59" s="214"/>
      <c r="E59" s="214"/>
      <c r="F59" s="214"/>
      <c r="G59" s="214"/>
      <c r="H59" s="214"/>
      <c r="I59" s="214"/>
      <c r="J59" s="214"/>
      <c r="K59" s="215"/>
      <c r="L59" s="216" t="s">
        <v>5</v>
      </c>
      <c r="M59" s="219"/>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TEAMS!$B$19</f>
        <v>0</v>
      </c>
      <c r="B61" s="214"/>
      <c r="C61" s="214"/>
      <c r="D61" s="214"/>
      <c r="E61" s="214"/>
      <c r="F61" s="214"/>
      <c r="G61" s="214"/>
      <c r="H61" s="214"/>
      <c r="I61" s="214"/>
      <c r="J61" s="214"/>
      <c r="K61" s="215"/>
      <c r="L61" s="216" t="s">
        <v>6</v>
      </c>
      <c r="M61" s="217"/>
      <c r="N61" s="213">
        <f>TEAMS!$D$19</f>
        <v>0</v>
      </c>
      <c r="O61" s="214"/>
      <c r="P61" s="214"/>
      <c r="Q61" s="214"/>
      <c r="R61" s="214"/>
      <c r="S61" s="214"/>
      <c r="T61" s="214"/>
      <c r="U61" s="214"/>
      <c r="V61" s="214"/>
      <c r="W61" s="214"/>
      <c r="X61" s="215"/>
    </row>
    <row r="62" ht="5.25" customHeight="1" thickTop="1"/>
    <row r="63" spans="1:22" ht="15.75" customHeight="1" thickBot="1">
      <c r="A63" s="23">
        <v>1</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ht="3.75" customHeight="1" thickBot="1"/>
    <row r="67" spans="1:24" ht="27.75" customHeight="1" thickBot="1" thickTop="1">
      <c r="A67" s="205"/>
      <c r="B67" s="206"/>
      <c r="C67" s="206"/>
      <c r="D67" s="206"/>
      <c r="E67" s="206"/>
      <c r="F67" s="206"/>
      <c r="G67" s="206"/>
      <c r="H67" s="206"/>
      <c r="I67" s="206"/>
      <c r="J67" s="206"/>
      <c r="K67" s="207"/>
      <c r="L67" s="208">
        <v>3</v>
      </c>
      <c r="M67" s="209"/>
      <c r="N67" s="205"/>
      <c r="O67" s="206"/>
      <c r="P67" s="206"/>
      <c r="Q67" s="206"/>
      <c r="R67" s="206"/>
      <c r="S67" s="206"/>
      <c r="T67" s="206"/>
      <c r="U67" s="206"/>
      <c r="V67" s="206"/>
      <c r="W67" s="206"/>
      <c r="X67" s="207"/>
    </row>
    <row r="68" ht="5.25" customHeight="1" thickTop="1"/>
    <row r="69" spans="1:24" ht="20.2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9" t="str">
        <f>TEAMS!$D$3</f>
        <v>Tuesday Mens Mufti.</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TEAMS!$B$21</f>
        <v>0</v>
      </c>
      <c r="B78" s="214"/>
      <c r="C78" s="214"/>
      <c r="D78" s="214"/>
      <c r="E78" s="214"/>
      <c r="F78" s="214"/>
      <c r="G78" s="214"/>
      <c r="H78" s="214"/>
      <c r="I78" s="214"/>
      <c r="J78" s="214"/>
      <c r="K78" s="215"/>
      <c r="L78" s="216" t="s">
        <v>3</v>
      </c>
      <c r="M78" s="219"/>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TEAMS!$B$22</f>
        <v>0</v>
      </c>
      <c r="B80" s="214"/>
      <c r="C80" s="214"/>
      <c r="D80" s="214"/>
      <c r="E80" s="214"/>
      <c r="F80" s="214"/>
      <c r="G80" s="214"/>
      <c r="H80" s="214"/>
      <c r="I80" s="214"/>
      <c r="J80" s="214"/>
      <c r="K80" s="215"/>
      <c r="L80" s="216" t="s">
        <v>4</v>
      </c>
      <c r="M80" s="219"/>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TEAMS!$B$23</f>
        <v>0</v>
      </c>
      <c r="B82" s="214"/>
      <c r="C82" s="214"/>
      <c r="D82" s="214"/>
      <c r="E82" s="214"/>
      <c r="F82" s="214"/>
      <c r="G82" s="214"/>
      <c r="H82" s="214"/>
      <c r="I82" s="214"/>
      <c r="J82" s="214"/>
      <c r="K82" s="215"/>
      <c r="L82" s="216" t="s">
        <v>5</v>
      </c>
      <c r="M82" s="219"/>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TEAMS!$B$24</f>
        <v>0</v>
      </c>
      <c r="B84" s="214"/>
      <c r="C84" s="214"/>
      <c r="D84" s="214"/>
      <c r="E84" s="214"/>
      <c r="F84" s="214"/>
      <c r="G84" s="214"/>
      <c r="H84" s="214"/>
      <c r="I84" s="214"/>
      <c r="J84" s="214"/>
      <c r="K84" s="215"/>
      <c r="L84" s="216" t="s">
        <v>6</v>
      </c>
      <c r="M84" s="217"/>
      <c r="N84" s="213">
        <f>TEAMS!$D$24</f>
        <v>0</v>
      </c>
      <c r="O84" s="214"/>
      <c r="P84" s="214"/>
      <c r="Q84" s="214"/>
      <c r="R84" s="214"/>
      <c r="S84" s="214"/>
      <c r="T84" s="214"/>
      <c r="U84" s="214"/>
      <c r="V84" s="214"/>
      <c r="W84" s="214"/>
      <c r="X84" s="215"/>
    </row>
    <row r="85" ht="5.25" customHeight="1" thickTop="1"/>
    <row r="86" spans="1:22" ht="15.75" customHeight="1" thickBot="1">
      <c r="A86" s="23">
        <v>1</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ht="3.75" customHeight="1" thickBot="1"/>
    <row r="90" spans="1:24" ht="27.75" customHeight="1" thickBot="1" thickTop="1">
      <c r="A90" s="205"/>
      <c r="B90" s="206"/>
      <c r="C90" s="206"/>
      <c r="D90" s="206"/>
      <c r="E90" s="206"/>
      <c r="F90" s="206"/>
      <c r="G90" s="206"/>
      <c r="H90" s="206"/>
      <c r="I90" s="206"/>
      <c r="J90" s="206"/>
      <c r="K90" s="207"/>
      <c r="L90" s="208">
        <v>4</v>
      </c>
      <c r="M90" s="209"/>
      <c r="N90" s="205"/>
      <c r="O90" s="206"/>
      <c r="P90" s="206"/>
      <c r="Q90" s="206"/>
      <c r="R90" s="206"/>
      <c r="S90" s="206"/>
      <c r="T90" s="206"/>
      <c r="U90" s="206"/>
      <c r="V90" s="206"/>
      <c r="W90" s="206"/>
      <c r="X90" s="207"/>
    </row>
    <row r="91" ht="5.25" customHeight="1" thickTop="1"/>
    <row r="92" spans="1:24" ht="20.2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9" t="str">
        <f>TEAMS!$D$3</f>
        <v>Tuesday Mens Mufti.</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TEAMS!$B$26</f>
        <v>0</v>
      </c>
      <c r="B101" s="214"/>
      <c r="C101" s="214"/>
      <c r="D101" s="214"/>
      <c r="E101" s="214"/>
      <c r="F101" s="214"/>
      <c r="G101" s="214"/>
      <c r="H101" s="214"/>
      <c r="I101" s="214"/>
      <c r="J101" s="214"/>
      <c r="K101" s="215"/>
      <c r="L101" s="216" t="s">
        <v>3</v>
      </c>
      <c r="M101" s="219"/>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TEAMS!$B$27</f>
        <v>0</v>
      </c>
      <c r="B103" s="214"/>
      <c r="C103" s="214"/>
      <c r="D103" s="214"/>
      <c r="E103" s="214"/>
      <c r="F103" s="214"/>
      <c r="G103" s="214"/>
      <c r="H103" s="214"/>
      <c r="I103" s="214"/>
      <c r="J103" s="214"/>
      <c r="K103" s="215"/>
      <c r="L103" s="216" t="s">
        <v>4</v>
      </c>
      <c r="M103" s="219"/>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TEAMS!$B$28</f>
        <v>0</v>
      </c>
      <c r="B105" s="214"/>
      <c r="C105" s="214"/>
      <c r="D105" s="214"/>
      <c r="E105" s="214"/>
      <c r="F105" s="214"/>
      <c r="G105" s="214"/>
      <c r="H105" s="214"/>
      <c r="I105" s="214"/>
      <c r="J105" s="214"/>
      <c r="K105" s="215"/>
      <c r="L105" s="216" t="s">
        <v>5</v>
      </c>
      <c r="M105" s="219"/>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TEAMS!$B$29</f>
        <v>0</v>
      </c>
      <c r="B107" s="214"/>
      <c r="C107" s="214"/>
      <c r="D107" s="214"/>
      <c r="E107" s="214"/>
      <c r="F107" s="214"/>
      <c r="G107" s="214"/>
      <c r="H107" s="214"/>
      <c r="I107" s="214"/>
      <c r="J107" s="214"/>
      <c r="K107" s="215"/>
      <c r="L107" s="216" t="s">
        <v>6</v>
      </c>
      <c r="M107" s="217"/>
      <c r="N107" s="213">
        <f>TEAMS!$D$29</f>
        <v>0</v>
      </c>
      <c r="O107" s="214"/>
      <c r="P107" s="214"/>
      <c r="Q107" s="214"/>
      <c r="R107" s="214"/>
      <c r="S107" s="214"/>
      <c r="T107" s="214"/>
      <c r="U107" s="214"/>
      <c r="V107" s="214"/>
      <c r="W107" s="214"/>
      <c r="X107" s="215"/>
    </row>
    <row r="108" ht="5.25" customHeight="1" thickTop="1"/>
    <row r="109" spans="1:22" ht="15.75" customHeight="1" thickBot="1">
      <c r="A109" s="23">
        <v>1</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ht="3.75" customHeight="1" thickBot="1"/>
    <row r="113" spans="1:24" ht="27.75" customHeight="1" thickBot="1" thickTop="1">
      <c r="A113" s="205"/>
      <c r="B113" s="206"/>
      <c r="C113" s="206"/>
      <c r="D113" s="206"/>
      <c r="E113" s="206"/>
      <c r="F113" s="206"/>
      <c r="G113" s="206"/>
      <c r="H113" s="206"/>
      <c r="I113" s="206"/>
      <c r="J113" s="206"/>
      <c r="K113" s="207"/>
      <c r="L113" s="208">
        <v>5</v>
      </c>
      <c r="M113" s="209"/>
      <c r="N113" s="205"/>
      <c r="O113" s="206"/>
      <c r="P113" s="206"/>
      <c r="Q113" s="206"/>
      <c r="R113" s="206"/>
      <c r="S113" s="206"/>
      <c r="T113" s="206"/>
      <c r="U113" s="206"/>
      <c r="V113" s="206"/>
      <c r="W113" s="206"/>
      <c r="X113" s="207"/>
    </row>
    <row r="114" ht="5.25" customHeight="1" thickTop="1"/>
    <row r="115" spans="1:24" ht="20.2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9" t="str">
        <f>TEAMS!$D$3</f>
        <v>Tuesday Mens Mufti.</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TEAMS!$B$31</f>
        <v>0</v>
      </c>
      <c r="B124" s="214"/>
      <c r="C124" s="214"/>
      <c r="D124" s="214"/>
      <c r="E124" s="214"/>
      <c r="F124" s="214"/>
      <c r="G124" s="214"/>
      <c r="H124" s="214"/>
      <c r="I124" s="214"/>
      <c r="J124" s="214"/>
      <c r="K124" s="215"/>
      <c r="L124" s="216" t="s">
        <v>3</v>
      </c>
      <c r="M124" s="219"/>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TEAMS!$B$32</f>
        <v>0</v>
      </c>
      <c r="B126" s="214"/>
      <c r="C126" s="214"/>
      <c r="D126" s="214"/>
      <c r="E126" s="214"/>
      <c r="F126" s="214"/>
      <c r="G126" s="214"/>
      <c r="H126" s="214"/>
      <c r="I126" s="214"/>
      <c r="J126" s="214"/>
      <c r="K126" s="215"/>
      <c r="L126" s="216" t="s">
        <v>4</v>
      </c>
      <c r="M126" s="219"/>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TEAMS!$B$33</f>
        <v>0</v>
      </c>
      <c r="B128" s="214"/>
      <c r="C128" s="214"/>
      <c r="D128" s="214"/>
      <c r="E128" s="214"/>
      <c r="F128" s="214"/>
      <c r="G128" s="214"/>
      <c r="H128" s="214"/>
      <c r="I128" s="214"/>
      <c r="J128" s="214"/>
      <c r="K128" s="215"/>
      <c r="L128" s="216" t="s">
        <v>5</v>
      </c>
      <c r="M128" s="219"/>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TEAMS!$B$34</f>
        <v>0</v>
      </c>
      <c r="B130" s="214"/>
      <c r="C130" s="214"/>
      <c r="D130" s="214"/>
      <c r="E130" s="214"/>
      <c r="F130" s="214"/>
      <c r="G130" s="214"/>
      <c r="H130" s="214"/>
      <c r="I130" s="214"/>
      <c r="J130" s="214"/>
      <c r="K130" s="215"/>
      <c r="L130" s="216" t="s">
        <v>6</v>
      </c>
      <c r="M130" s="217"/>
      <c r="N130" s="213">
        <f>TEAMS!$D$34</f>
        <v>0</v>
      </c>
      <c r="O130" s="214"/>
      <c r="P130" s="214"/>
      <c r="Q130" s="214"/>
      <c r="R130" s="214"/>
      <c r="S130" s="214"/>
      <c r="T130" s="214"/>
      <c r="U130" s="214"/>
      <c r="V130" s="214"/>
      <c r="W130" s="214"/>
      <c r="X130" s="215"/>
    </row>
    <row r="131" ht="5.25" customHeight="1" thickTop="1"/>
    <row r="132" spans="1:22" ht="15.75" customHeight="1" thickBot="1">
      <c r="A132" s="23">
        <v>1</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ht="3.75" customHeight="1" thickBot="1"/>
    <row r="136" spans="1:24" ht="27.75" customHeight="1" thickBot="1" thickTop="1">
      <c r="A136" s="205"/>
      <c r="B136" s="206"/>
      <c r="C136" s="206"/>
      <c r="D136" s="206"/>
      <c r="E136" s="206"/>
      <c r="F136" s="206"/>
      <c r="G136" s="206"/>
      <c r="H136" s="206"/>
      <c r="I136" s="206"/>
      <c r="J136" s="206"/>
      <c r="K136" s="207"/>
      <c r="L136" s="208">
        <v>6</v>
      </c>
      <c r="M136" s="209"/>
      <c r="N136" s="205"/>
      <c r="O136" s="206"/>
      <c r="P136" s="206"/>
      <c r="Q136" s="206"/>
      <c r="R136" s="206"/>
      <c r="S136" s="206"/>
      <c r="T136" s="206"/>
      <c r="U136" s="206"/>
      <c r="V136" s="206"/>
      <c r="W136" s="206"/>
      <c r="X136" s="207"/>
    </row>
    <row r="137" ht="5.25" customHeight="1" thickTop="1"/>
    <row r="138" spans="1:24" ht="20.2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9" t="str">
        <f>TEAMS!$D$3</f>
        <v>Tuesday Mens Mufti.</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TEAMS!$B$36</f>
        <v>0</v>
      </c>
      <c r="B147" s="214"/>
      <c r="C147" s="214"/>
      <c r="D147" s="214"/>
      <c r="E147" s="214"/>
      <c r="F147" s="214"/>
      <c r="G147" s="214"/>
      <c r="H147" s="214"/>
      <c r="I147" s="214"/>
      <c r="J147" s="214"/>
      <c r="K147" s="215"/>
      <c r="L147" s="216" t="s">
        <v>3</v>
      </c>
      <c r="M147" s="219"/>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TEAMS!$B$37</f>
        <v>0</v>
      </c>
      <c r="B149" s="214"/>
      <c r="C149" s="214"/>
      <c r="D149" s="214"/>
      <c r="E149" s="214"/>
      <c r="F149" s="214"/>
      <c r="G149" s="214"/>
      <c r="H149" s="214"/>
      <c r="I149" s="214"/>
      <c r="J149" s="214"/>
      <c r="K149" s="215"/>
      <c r="L149" s="216" t="s">
        <v>4</v>
      </c>
      <c r="M149" s="219"/>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TEAMS!$B$38</f>
        <v>0</v>
      </c>
      <c r="B151" s="214"/>
      <c r="C151" s="214"/>
      <c r="D151" s="214"/>
      <c r="E151" s="214"/>
      <c r="F151" s="214"/>
      <c r="G151" s="214"/>
      <c r="H151" s="214"/>
      <c r="I151" s="214"/>
      <c r="J151" s="214"/>
      <c r="K151" s="215"/>
      <c r="L151" s="216" t="s">
        <v>5</v>
      </c>
      <c r="M151" s="219"/>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TEAMS!$B$39</f>
        <v>0</v>
      </c>
      <c r="B153" s="214"/>
      <c r="C153" s="214"/>
      <c r="D153" s="214"/>
      <c r="E153" s="214"/>
      <c r="F153" s="214"/>
      <c r="G153" s="214"/>
      <c r="H153" s="214"/>
      <c r="I153" s="214"/>
      <c r="J153" s="214"/>
      <c r="K153" s="215"/>
      <c r="L153" s="216" t="s">
        <v>6</v>
      </c>
      <c r="M153" s="217"/>
      <c r="N153" s="213">
        <f>TEAMS!$D$39</f>
        <v>0</v>
      </c>
      <c r="O153" s="214"/>
      <c r="P153" s="214"/>
      <c r="Q153" s="214"/>
      <c r="R153" s="214"/>
      <c r="S153" s="214"/>
      <c r="T153" s="214"/>
      <c r="U153" s="214"/>
      <c r="V153" s="214"/>
      <c r="W153" s="214"/>
      <c r="X153" s="215"/>
    </row>
    <row r="154" ht="5.25" customHeight="1" thickTop="1"/>
    <row r="155" spans="1:22" ht="15.75" customHeight="1" thickBot="1">
      <c r="A155" s="23">
        <v>1</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ht="3.75" customHeight="1" thickBot="1"/>
    <row r="159" spans="1:24" ht="27.75" customHeight="1" thickBot="1" thickTop="1">
      <c r="A159" s="205"/>
      <c r="B159" s="206"/>
      <c r="C159" s="206"/>
      <c r="D159" s="206"/>
      <c r="E159" s="206"/>
      <c r="F159" s="206"/>
      <c r="G159" s="206"/>
      <c r="H159" s="206"/>
      <c r="I159" s="206"/>
      <c r="J159" s="206"/>
      <c r="K159" s="207"/>
      <c r="L159" s="208">
        <v>7</v>
      </c>
      <c r="M159" s="209"/>
      <c r="N159" s="205"/>
      <c r="O159" s="206"/>
      <c r="P159" s="206"/>
      <c r="Q159" s="206"/>
      <c r="R159" s="206"/>
      <c r="S159" s="206"/>
      <c r="T159" s="206"/>
      <c r="U159" s="206"/>
      <c r="V159" s="206"/>
      <c r="W159" s="206"/>
      <c r="X159" s="207"/>
    </row>
    <row r="160" ht="5.25" customHeight="1" thickTop="1"/>
    <row r="161" spans="1:24" ht="20.2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9" t="str">
        <f>TEAMS!$D$3</f>
        <v>Tuesday Mens Mufti.</v>
      </c>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TEAMS!$F$6</f>
        <v>0</v>
      </c>
      <c r="B170" s="214"/>
      <c r="C170" s="214"/>
      <c r="D170" s="214"/>
      <c r="E170" s="214"/>
      <c r="F170" s="214"/>
      <c r="G170" s="214"/>
      <c r="H170" s="214"/>
      <c r="I170" s="214"/>
      <c r="J170" s="214"/>
      <c r="K170" s="215"/>
      <c r="L170" s="216" t="s">
        <v>3</v>
      </c>
      <c r="M170" s="219"/>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TEAMS!$F$7</f>
        <v>0</v>
      </c>
      <c r="B172" s="214"/>
      <c r="C172" s="214"/>
      <c r="D172" s="214"/>
      <c r="E172" s="214"/>
      <c r="F172" s="214"/>
      <c r="G172" s="214"/>
      <c r="H172" s="214"/>
      <c r="I172" s="214"/>
      <c r="J172" s="214"/>
      <c r="K172" s="215"/>
      <c r="L172" s="216" t="s">
        <v>4</v>
      </c>
      <c r="M172" s="219"/>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TEAMS!$F$8</f>
        <v>0</v>
      </c>
      <c r="B174" s="214"/>
      <c r="C174" s="214"/>
      <c r="D174" s="214"/>
      <c r="E174" s="214"/>
      <c r="F174" s="214"/>
      <c r="G174" s="214"/>
      <c r="H174" s="214"/>
      <c r="I174" s="214"/>
      <c r="J174" s="214"/>
      <c r="K174" s="215"/>
      <c r="L174" s="216" t="s">
        <v>5</v>
      </c>
      <c r="M174" s="219"/>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TEAMS!$F$9</f>
        <v>0</v>
      </c>
      <c r="B176" s="214"/>
      <c r="C176" s="214"/>
      <c r="D176" s="214"/>
      <c r="E176" s="214"/>
      <c r="F176" s="214"/>
      <c r="G176" s="214"/>
      <c r="H176" s="214"/>
      <c r="I176" s="214"/>
      <c r="J176" s="214"/>
      <c r="K176" s="215"/>
      <c r="L176" s="216" t="s">
        <v>6</v>
      </c>
      <c r="M176" s="217"/>
      <c r="N176" s="213">
        <f>TEAMS!$H$9</f>
        <v>0</v>
      </c>
      <c r="O176" s="214"/>
      <c r="P176" s="214"/>
      <c r="Q176" s="214"/>
      <c r="R176" s="214"/>
      <c r="S176" s="214"/>
      <c r="T176" s="214"/>
      <c r="U176" s="214"/>
      <c r="V176" s="214"/>
      <c r="W176" s="214"/>
      <c r="X176" s="215"/>
    </row>
    <row r="177" ht="5.25" customHeight="1" thickTop="1"/>
    <row r="178" spans="1:22" ht="15.75" customHeight="1" thickBot="1">
      <c r="A178" s="23">
        <v>1</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ht="3.75" customHeight="1" thickBot="1"/>
    <row r="182" spans="1:24" ht="27.75" customHeight="1" thickBot="1" thickTop="1">
      <c r="A182" s="205"/>
      <c r="B182" s="206"/>
      <c r="C182" s="206"/>
      <c r="D182" s="206"/>
      <c r="E182" s="206"/>
      <c r="F182" s="206"/>
      <c r="G182" s="206"/>
      <c r="H182" s="206"/>
      <c r="I182" s="206"/>
      <c r="J182" s="206"/>
      <c r="K182" s="207"/>
      <c r="L182" s="208">
        <v>8</v>
      </c>
      <c r="M182" s="209"/>
      <c r="N182" s="205"/>
      <c r="O182" s="206"/>
      <c r="P182" s="206"/>
      <c r="Q182" s="206"/>
      <c r="R182" s="206"/>
      <c r="S182" s="206"/>
      <c r="T182" s="206"/>
      <c r="U182" s="206"/>
      <c r="V182" s="206"/>
      <c r="W182" s="206"/>
      <c r="X182" s="207"/>
    </row>
    <row r="183" ht="5.25" customHeight="1" thickTop="1"/>
    <row r="184" spans="1:24" ht="20.2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9" t="str">
        <f>TEAMS!$D$3</f>
        <v>Tuesday Mens Mufti.</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TEAMS!$F$11</f>
        <v>0</v>
      </c>
      <c r="B193" s="214"/>
      <c r="C193" s="214"/>
      <c r="D193" s="214"/>
      <c r="E193" s="214"/>
      <c r="F193" s="214"/>
      <c r="G193" s="214"/>
      <c r="H193" s="214"/>
      <c r="I193" s="214"/>
      <c r="J193" s="214"/>
      <c r="K193" s="215"/>
      <c r="L193" s="216" t="s">
        <v>3</v>
      </c>
      <c r="M193" s="219"/>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TEAMS!$F$12</f>
        <v>0</v>
      </c>
      <c r="B195" s="214"/>
      <c r="C195" s="214"/>
      <c r="D195" s="214"/>
      <c r="E195" s="214"/>
      <c r="F195" s="214"/>
      <c r="G195" s="214"/>
      <c r="H195" s="214"/>
      <c r="I195" s="214"/>
      <c r="J195" s="214"/>
      <c r="K195" s="215"/>
      <c r="L195" s="216" t="s">
        <v>4</v>
      </c>
      <c r="M195" s="219"/>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TEAMS!$F$13</f>
        <v>0</v>
      </c>
      <c r="B197" s="214"/>
      <c r="C197" s="214"/>
      <c r="D197" s="214"/>
      <c r="E197" s="214"/>
      <c r="F197" s="214"/>
      <c r="G197" s="214"/>
      <c r="H197" s="214"/>
      <c r="I197" s="214"/>
      <c r="J197" s="214"/>
      <c r="K197" s="215"/>
      <c r="L197" s="216" t="s">
        <v>5</v>
      </c>
      <c r="M197" s="219"/>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TEAMS!$F$14</f>
        <v>0</v>
      </c>
      <c r="B199" s="214"/>
      <c r="C199" s="214"/>
      <c r="D199" s="214"/>
      <c r="E199" s="214"/>
      <c r="F199" s="214"/>
      <c r="G199" s="214"/>
      <c r="H199" s="214"/>
      <c r="I199" s="214"/>
      <c r="J199" s="214"/>
      <c r="K199" s="215"/>
      <c r="L199" s="216" t="s">
        <v>6</v>
      </c>
      <c r="M199" s="217"/>
      <c r="N199" s="213">
        <f>TEAMS!$H$14</f>
        <v>0</v>
      </c>
      <c r="O199" s="214"/>
      <c r="P199" s="214"/>
      <c r="Q199" s="214"/>
      <c r="R199" s="214"/>
      <c r="S199" s="214"/>
      <c r="T199" s="214"/>
      <c r="U199" s="214"/>
      <c r="V199" s="214"/>
      <c r="W199" s="214"/>
      <c r="X199" s="215"/>
    </row>
    <row r="200" ht="5.25" customHeight="1" thickTop="1"/>
    <row r="201" spans="1:22" ht="15.75" customHeight="1" thickBot="1">
      <c r="A201" s="23">
        <v>1</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ht="3.75" customHeight="1" thickBot="1"/>
    <row r="205" spans="1:24" ht="27.75" customHeight="1" thickBot="1" thickTop="1">
      <c r="A205" s="205"/>
      <c r="B205" s="206"/>
      <c r="C205" s="206"/>
      <c r="D205" s="206"/>
      <c r="E205" s="206"/>
      <c r="F205" s="206"/>
      <c r="G205" s="206"/>
      <c r="H205" s="206"/>
      <c r="I205" s="206"/>
      <c r="J205" s="206"/>
      <c r="K205" s="207"/>
      <c r="L205" s="208">
        <v>9</v>
      </c>
      <c r="M205" s="209"/>
      <c r="N205" s="205"/>
      <c r="O205" s="206"/>
      <c r="P205" s="206"/>
      <c r="Q205" s="206"/>
      <c r="R205" s="206"/>
      <c r="S205" s="206"/>
      <c r="T205" s="206"/>
      <c r="U205" s="206"/>
      <c r="V205" s="206"/>
      <c r="W205" s="206"/>
      <c r="X205" s="207"/>
    </row>
    <row r="206" ht="5.25" customHeight="1" thickTop="1"/>
    <row r="207" spans="1:24" ht="20.2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9" t="str">
        <f>TEAMS!$D$3</f>
        <v>Tuesday Mens Mufti.</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TEAMS!$F$16</f>
        <v>0</v>
      </c>
      <c r="B216" s="214"/>
      <c r="C216" s="214"/>
      <c r="D216" s="214"/>
      <c r="E216" s="214"/>
      <c r="F216" s="214"/>
      <c r="G216" s="214"/>
      <c r="H216" s="214"/>
      <c r="I216" s="214"/>
      <c r="J216" s="214"/>
      <c r="K216" s="215"/>
      <c r="L216" s="216" t="s">
        <v>3</v>
      </c>
      <c r="M216" s="219"/>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TEAMS!$F$17</f>
        <v>0</v>
      </c>
      <c r="B218" s="214"/>
      <c r="C218" s="214"/>
      <c r="D218" s="214"/>
      <c r="E218" s="214"/>
      <c r="F218" s="214"/>
      <c r="G218" s="214"/>
      <c r="H218" s="214"/>
      <c r="I218" s="214"/>
      <c r="J218" s="214"/>
      <c r="K218" s="215"/>
      <c r="L218" s="216" t="s">
        <v>4</v>
      </c>
      <c r="M218" s="219"/>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TEAMS!$F$18</f>
        <v>0</v>
      </c>
      <c r="B220" s="214"/>
      <c r="C220" s="214"/>
      <c r="D220" s="214"/>
      <c r="E220" s="214"/>
      <c r="F220" s="214"/>
      <c r="G220" s="214"/>
      <c r="H220" s="214"/>
      <c r="I220" s="214"/>
      <c r="J220" s="214"/>
      <c r="K220" s="215"/>
      <c r="L220" s="216" t="s">
        <v>5</v>
      </c>
      <c r="M220" s="219"/>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TEAMS!$F$19</f>
        <v>0</v>
      </c>
      <c r="B222" s="214"/>
      <c r="C222" s="214"/>
      <c r="D222" s="214"/>
      <c r="E222" s="214"/>
      <c r="F222" s="214"/>
      <c r="G222" s="214"/>
      <c r="H222" s="214"/>
      <c r="I222" s="214"/>
      <c r="J222" s="214"/>
      <c r="K222" s="215"/>
      <c r="L222" s="216" t="s">
        <v>6</v>
      </c>
      <c r="M222" s="217"/>
      <c r="N222" s="213">
        <f>TEAMS!$H$19</f>
        <v>0</v>
      </c>
      <c r="O222" s="214"/>
      <c r="P222" s="214"/>
      <c r="Q222" s="214"/>
      <c r="R222" s="214"/>
      <c r="S222" s="214"/>
      <c r="T222" s="214"/>
      <c r="U222" s="214"/>
      <c r="V222" s="214"/>
      <c r="W222" s="214"/>
      <c r="X222" s="215"/>
    </row>
    <row r="223" ht="5.25" customHeight="1" thickTop="1"/>
    <row r="224" spans="1:22" ht="15.75" customHeight="1" thickBot="1">
      <c r="A224" s="23">
        <v>1</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ht="3.75" customHeight="1" thickBot="1"/>
    <row r="228" spans="1:24" ht="27.75" customHeight="1" thickBot="1" thickTop="1">
      <c r="A228" s="205"/>
      <c r="B228" s="206"/>
      <c r="C228" s="206"/>
      <c r="D228" s="206"/>
      <c r="E228" s="206"/>
      <c r="F228" s="206"/>
      <c r="G228" s="206"/>
      <c r="H228" s="206"/>
      <c r="I228" s="206"/>
      <c r="J228" s="206"/>
      <c r="K228" s="207"/>
      <c r="L228" s="208">
        <v>10</v>
      </c>
      <c r="M228" s="209"/>
      <c r="N228" s="205"/>
      <c r="O228" s="206"/>
      <c r="P228" s="206"/>
      <c r="Q228" s="206"/>
      <c r="R228" s="206"/>
      <c r="S228" s="206"/>
      <c r="T228" s="206"/>
      <c r="U228" s="206"/>
      <c r="V228" s="206"/>
      <c r="W228" s="206"/>
      <c r="X228" s="207"/>
    </row>
    <row r="229" ht="5.25" customHeight="1" thickTop="1"/>
    <row r="230" spans="1:24" ht="20.2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9" t="str">
        <f>TEAMS!$D$3</f>
        <v>Tuesday Mens Mufti.</v>
      </c>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TEAMS!$F$21</f>
        <v>0</v>
      </c>
      <c r="B239" s="214"/>
      <c r="C239" s="214"/>
      <c r="D239" s="214"/>
      <c r="E239" s="214"/>
      <c r="F239" s="214"/>
      <c r="G239" s="214"/>
      <c r="H239" s="214"/>
      <c r="I239" s="214"/>
      <c r="J239" s="214"/>
      <c r="K239" s="215"/>
      <c r="L239" s="216" t="s">
        <v>3</v>
      </c>
      <c r="M239" s="219"/>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TEAMS!$F$22</f>
        <v>0</v>
      </c>
      <c r="B241" s="214"/>
      <c r="C241" s="214"/>
      <c r="D241" s="214"/>
      <c r="E241" s="214"/>
      <c r="F241" s="214"/>
      <c r="G241" s="214"/>
      <c r="H241" s="214"/>
      <c r="I241" s="214"/>
      <c r="J241" s="214"/>
      <c r="K241" s="215"/>
      <c r="L241" s="216" t="s">
        <v>4</v>
      </c>
      <c r="M241" s="219"/>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TEAMS!$F$23</f>
        <v>0</v>
      </c>
      <c r="B243" s="214"/>
      <c r="C243" s="214"/>
      <c r="D243" s="214"/>
      <c r="E243" s="214"/>
      <c r="F243" s="214"/>
      <c r="G243" s="214"/>
      <c r="H243" s="214"/>
      <c r="I243" s="214"/>
      <c r="J243" s="214"/>
      <c r="K243" s="215"/>
      <c r="L243" s="216" t="s">
        <v>5</v>
      </c>
      <c r="M243" s="219"/>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TEAMS!$F$24</f>
        <v>0</v>
      </c>
      <c r="B245" s="214"/>
      <c r="C245" s="214"/>
      <c r="D245" s="214"/>
      <c r="E245" s="214"/>
      <c r="F245" s="214"/>
      <c r="G245" s="214"/>
      <c r="H245" s="214"/>
      <c r="I245" s="214"/>
      <c r="J245" s="214"/>
      <c r="K245" s="215"/>
      <c r="L245" s="216" t="s">
        <v>6</v>
      </c>
      <c r="M245" s="217"/>
      <c r="N245" s="213">
        <f>TEAMS!$H$24</f>
        <v>0</v>
      </c>
      <c r="O245" s="214"/>
      <c r="P245" s="214"/>
      <c r="Q245" s="214"/>
      <c r="R245" s="214"/>
      <c r="S245" s="214"/>
      <c r="T245" s="214"/>
      <c r="U245" s="214"/>
      <c r="V245" s="214"/>
      <c r="W245" s="214"/>
      <c r="X245" s="215"/>
    </row>
    <row r="246" ht="5.25" customHeight="1" thickTop="1"/>
    <row r="247" spans="1:22" ht="15.75" customHeight="1" thickBot="1">
      <c r="A247" s="23">
        <v>1</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ht="3.75" customHeight="1" thickBot="1"/>
    <row r="251" spans="1:24" ht="27.75" customHeight="1" thickBot="1" thickTop="1">
      <c r="A251" s="205"/>
      <c r="B251" s="206"/>
      <c r="C251" s="206"/>
      <c r="D251" s="206"/>
      <c r="E251" s="206"/>
      <c r="F251" s="206"/>
      <c r="G251" s="206"/>
      <c r="H251" s="206"/>
      <c r="I251" s="206"/>
      <c r="J251" s="206"/>
      <c r="K251" s="207"/>
      <c r="L251" s="208">
        <v>11</v>
      </c>
      <c r="M251" s="209"/>
      <c r="N251" s="205"/>
      <c r="O251" s="206"/>
      <c r="P251" s="206"/>
      <c r="Q251" s="206"/>
      <c r="R251" s="206"/>
      <c r="S251" s="206"/>
      <c r="T251" s="206"/>
      <c r="U251" s="206"/>
      <c r="V251" s="206"/>
      <c r="W251" s="206"/>
      <c r="X251" s="207"/>
    </row>
    <row r="252" ht="5.25" customHeight="1" thickTop="1"/>
    <row r="253" spans="1:24" ht="20.2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9" t="str">
        <f>TEAMS!$D$3</f>
        <v>Tuesday Mens Mufti.</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TEAMS!$F$26</f>
        <v>0</v>
      </c>
      <c r="B262" s="214"/>
      <c r="C262" s="214"/>
      <c r="D262" s="214"/>
      <c r="E262" s="214"/>
      <c r="F262" s="214"/>
      <c r="G262" s="214"/>
      <c r="H262" s="214"/>
      <c r="I262" s="214"/>
      <c r="J262" s="214"/>
      <c r="K262" s="215"/>
      <c r="L262" s="216" t="s">
        <v>3</v>
      </c>
      <c r="M262" s="219"/>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TEAMS!$F$27</f>
        <v>0</v>
      </c>
      <c r="B264" s="214"/>
      <c r="C264" s="214"/>
      <c r="D264" s="214"/>
      <c r="E264" s="214"/>
      <c r="F264" s="214"/>
      <c r="G264" s="214"/>
      <c r="H264" s="214"/>
      <c r="I264" s="214"/>
      <c r="J264" s="214"/>
      <c r="K264" s="215"/>
      <c r="L264" s="216" t="s">
        <v>4</v>
      </c>
      <c r="M264" s="219"/>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TEAMS!$F$28</f>
        <v>0</v>
      </c>
      <c r="B266" s="214"/>
      <c r="C266" s="214"/>
      <c r="D266" s="214"/>
      <c r="E266" s="214"/>
      <c r="F266" s="214"/>
      <c r="G266" s="214"/>
      <c r="H266" s="214"/>
      <c r="I266" s="214"/>
      <c r="J266" s="214"/>
      <c r="K266" s="215"/>
      <c r="L266" s="216" t="s">
        <v>5</v>
      </c>
      <c r="M266" s="219"/>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TEAMS!$F$29</f>
        <v>0</v>
      </c>
      <c r="B268" s="214"/>
      <c r="C268" s="214"/>
      <c r="D268" s="214"/>
      <c r="E268" s="214"/>
      <c r="F268" s="214"/>
      <c r="G268" s="214"/>
      <c r="H268" s="214"/>
      <c r="I268" s="214"/>
      <c r="J268" s="214"/>
      <c r="K268" s="215"/>
      <c r="L268" s="216" t="s">
        <v>6</v>
      </c>
      <c r="M268" s="217"/>
      <c r="N268" s="213">
        <f>TEAMS!$H$29</f>
        <v>0</v>
      </c>
      <c r="O268" s="214"/>
      <c r="P268" s="214"/>
      <c r="Q268" s="214"/>
      <c r="R268" s="214"/>
      <c r="S268" s="214"/>
      <c r="T268" s="214"/>
      <c r="U268" s="214"/>
      <c r="V268" s="214"/>
      <c r="W268" s="214"/>
      <c r="X268" s="215"/>
    </row>
    <row r="269" ht="5.25" customHeight="1" thickTop="1"/>
    <row r="270" spans="1:22" ht="15.75" customHeight="1" thickBot="1">
      <c r="A270" s="23">
        <v>1</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ht="3.75" customHeight="1" thickBot="1"/>
    <row r="274" spans="1:24" ht="27.75" customHeight="1" thickBot="1" thickTop="1">
      <c r="A274" s="205"/>
      <c r="B274" s="206"/>
      <c r="C274" s="206"/>
      <c r="D274" s="206"/>
      <c r="E274" s="206"/>
      <c r="F274" s="206"/>
      <c r="G274" s="206"/>
      <c r="H274" s="206"/>
      <c r="I274" s="206"/>
      <c r="J274" s="206"/>
      <c r="K274" s="207"/>
      <c r="L274" s="208">
        <v>12</v>
      </c>
      <c r="M274" s="209"/>
      <c r="N274" s="205"/>
      <c r="O274" s="206"/>
      <c r="P274" s="206"/>
      <c r="Q274" s="206"/>
      <c r="R274" s="206"/>
      <c r="S274" s="206"/>
      <c r="T274" s="206"/>
      <c r="U274" s="206"/>
      <c r="V274" s="206"/>
      <c r="W274" s="206"/>
      <c r="X274" s="207"/>
    </row>
    <row r="275" ht="5.25" customHeight="1" thickTop="1"/>
    <row r="276" spans="1:24" ht="20.2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9" t="str">
        <f>TEAMS!$D$3</f>
        <v>Tuesday Mens Mufti.</v>
      </c>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TEAMS!$F$31</f>
        <v>0</v>
      </c>
      <c r="B285" s="214"/>
      <c r="C285" s="214"/>
      <c r="D285" s="214"/>
      <c r="E285" s="214"/>
      <c r="F285" s="214"/>
      <c r="G285" s="214"/>
      <c r="H285" s="214"/>
      <c r="I285" s="214"/>
      <c r="J285" s="214"/>
      <c r="K285" s="215"/>
      <c r="L285" s="216" t="s">
        <v>3</v>
      </c>
      <c r="M285" s="219"/>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TEAMS!$F$32</f>
        <v>0</v>
      </c>
      <c r="B287" s="214"/>
      <c r="C287" s="214"/>
      <c r="D287" s="214"/>
      <c r="E287" s="214"/>
      <c r="F287" s="214"/>
      <c r="G287" s="214"/>
      <c r="H287" s="214"/>
      <c r="I287" s="214"/>
      <c r="J287" s="214"/>
      <c r="K287" s="215"/>
      <c r="L287" s="216" t="s">
        <v>4</v>
      </c>
      <c r="M287" s="219"/>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TEAMS!$F$33</f>
        <v>0</v>
      </c>
      <c r="B289" s="214"/>
      <c r="C289" s="214"/>
      <c r="D289" s="214"/>
      <c r="E289" s="214"/>
      <c r="F289" s="214"/>
      <c r="G289" s="214"/>
      <c r="H289" s="214"/>
      <c r="I289" s="214"/>
      <c r="J289" s="214"/>
      <c r="K289" s="215"/>
      <c r="L289" s="216" t="s">
        <v>5</v>
      </c>
      <c r="M289" s="219"/>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TEAMS!$F$34</f>
        <v>0</v>
      </c>
      <c r="B291" s="214"/>
      <c r="C291" s="214"/>
      <c r="D291" s="214"/>
      <c r="E291" s="214"/>
      <c r="F291" s="214"/>
      <c r="G291" s="214"/>
      <c r="H291" s="214"/>
      <c r="I291" s="214"/>
      <c r="J291" s="214"/>
      <c r="K291" s="215"/>
      <c r="L291" s="216" t="s">
        <v>6</v>
      </c>
      <c r="M291" s="217"/>
      <c r="N291" s="213">
        <f>TEAMS!$H$34</f>
        <v>0</v>
      </c>
      <c r="O291" s="214"/>
      <c r="P291" s="214"/>
      <c r="Q291" s="214"/>
      <c r="R291" s="214"/>
      <c r="S291" s="214"/>
      <c r="T291" s="214"/>
      <c r="U291" s="214"/>
      <c r="V291" s="214"/>
      <c r="W291" s="214"/>
      <c r="X291" s="215"/>
    </row>
    <row r="292" ht="5.25" customHeight="1" thickTop="1"/>
    <row r="293" spans="1:22" ht="15.75" customHeight="1" thickBot="1">
      <c r="A293" s="23">
        <v>1</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ht="3.75" customHeight="1" thickBot="1"/>
    <row r="297" spans="1:24" ht="27.75" customHeight="1" thickBot="1" thickTop="1">
      <c r="A297" s="205"/>
      <c r="B297" s="206"/>
      <c r="C297" s="206"/>
      <c r="D297" s="206"/>
      <c r="E297" s="206"/>
      <c r="F297" s="206"/>
      <c r="G297" s="206"/>
      <c r="H297" s="206"/>
      <c r="I297" s="206"/>
      <c r="J297" s="206"/>
      <c r="K297" s="207"/>
      <c r="L297" s="208">
        <v>13</v>
      </c>
      <c r="M297" s="209"/>
      <c r="N297" s="205"/>
      <c r="O297" s="206"/>
      <c r="P297" s="206"/>
      <c r="Q297" s="206"/>
      <c r="R297" s="206"/>
      <c r="S297" s="206"/>
      <c r="T297" s="206"/>
      <c r="U297" s="206"/>
      <c r="V297" s="206"/>
      <c r="W297" s="206"/>
      <c r="X297" s="207"/>
    </row>
    <row r="298" ht="5.25" customHeight="1" thickTop="1"/>
    <row r="299" spans="1:24" ht="20.2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9" t="str">
        <f>TEAMS!$D$3</f>
        <v>Tuesday Mens Mufti.</v>
      </c>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TEAMS!$F$36</f>
        <v>0</v>
      </c>
      <c r="B308" s="214"/>
      <c r="C308" s="214"/>
      <c r="D308" s="214"/>
      <c r="E308" s="214"/>
      <c r="F308" s="214"/>
      <c r="G308" s="214"/>
      <c r="H308" s="214"/>
      <c r="I308" s="214"/>
      <c r="J308" s="214"/>
      <c r="K308" s="215"/>
      <c r="L308" s="216" t="s">
        <v>3</v>
      </c>
      <c r="M308" s="219"/>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TEAMS!$F$37</f>
        <v>0</v>
      </c>
      <c r="B310" s="214"/>
      <c r="C310" s="214"/>
      <c r="D310" s="214"/>
      <c r="E310" s="214"/>
      <c r="F310" s="214"/>
      <c r="G310" s="214"/>
      <c r="H310" s="214"/>
      <c r="I310" s="214"/>
      <c r="J310" s="214"/>
      <c r="K310" s="215"/>
      <c r="L310" s="216" t="s">
        <v>4</v>
      </c>
      <c r="M310" s="219"/>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TEAMS!$F$38</f>
        <v>0</v>
      </c>
      <c r="B312" s="214"/>
      <c r="C312" s="214"/>
      <c r="D312" s="214"/>
      <c r="E312" s="214"/>
      <c r="F312" s="214"/>
      <c r="G312" s="214"/>
      <c r="H312" s="214"/>
      <c r="I312" s="214"/>
      <c r="J312" s="214"/>
      <c r="K312" s="215"/>
      <c r="L312" s="216" t="s">
        <v>5</v>
      </c>
      <c r="M312" s="219"/>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TEAMS!$F$39</f>
        <v>0</v>
      </c>
      <c r="B314" s="214"/>
      <c r="C314" s="214"/>
      <c r="D314" s="214"/>
      <c r="E314" s="214"/>
      <c r="F314" s="214"/>
      <c r="G314" s="214"/>
      <c r="H314" s="214"/>
      <c r="I314" s="214"/>
      <c r="J314" s="214"/>
      <c r="K314" s="215"/>
      <c r="L314" s="216" t="s">
        <v>6</v>
      </c>
      <c r="M314" s="217"/>
      <c r="N314" s="213">
        <f>TEAMS!$H$39</f>
        <v>0</v>
      </c>
      <c r="O314" s="214"/>
      <c r="P314" s="214"/>
      <c r="Q314" s="214"/>
      <c r="R314" s="214"/>
      <c r="S314" s="214"/>
      <c r="T314" s="214"/>
      <c r="U314" s="214"/>
      <c r="V314" s="214"/>
      <c r="W314" s="214"/>
      <c r="X314" s="215"/>
    </row>
    <row r="315" ht="5.25" customHeight="1" thickTop="1"/>
    <row r="316" spans="1:22" ht="15.75" customHeight="1" thickBot="1">
      <c r="A316" s="23">
        <v>1</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ht="3.75" customHeight="1" thickBot="1"/>
    <row r="320" spans="1:24" ht="27.75" customHeight="1" thickBot="1" thickTop="1">
      <c r="A320" s="205"/>
      <c r="B320" s="206"/>
      <c r="C320" s="206"/>
      <c r="D320" s="206"/>
      <c r="E320" s="206"/>
      <c r="F320" s="206"/>
      <c r="G320" s="206"/>
      <c r="H320" s="206"/>
      <c r="I320" s="206"/>
      <c r="J320" s="206"/>
      <c r="K320" s="207"/>
      <c r="L320" s="208">
        <v>14</v>
      </c>
      <c r="M320" s="209"/>
      <c r="N320" s="205"/>
      <c r="O320" s="206"/>
      <c r="P320" s="206"/>
      <c r="Q320" s="206"/>
      <c r="R320" s="206"/>
      <c r="S320" s="206"/>
      <c r="T320" s="206"/>
      <c r="U320" s="206"/>
      <c r="V320" s="206"/>
      <c r="W320" s="206"/>
      <c r="X320" s="207"/>
    </row>
    <row r="321" ht="5.25" customHeight="1" thickTop="1"/>
    <row r="322" spans="1:24" ht="20.2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9" t="str">
        <f>TEAMS!$D$3</f>
        <v>Tuesday Mens Mufti.</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TEAMS!$J$6</f>
        <v>0</v>
      </c>
      <c r="B331" s="214"/>
      <c r="C331" s="214"/>
      <c r="D331" s="214"/>
      <c r="E331" s="214"/>
      <c r="F331" s="214"/>
      <c r="G331" s="214"/>
      <c r="H331" s="214"/>
      <c r="I331" s="214"/>
      <c r="J331" s="214"/>
      <c r="K331" s="215"/>
      <c r="L331" s="216" t="s">
        <v>3</v>
      </c>
      <c r="M331" s="219"/>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TEAMS!$J$7</f>
        <v>0</v>
      </c>
      <c r="B333" s="214"/>
      <c r="C333" s="214"/>
      <c r="D333" s="214"/>
      <c r="E333" s="214"/>
      <c r="F333" s="214"/>
      <c r="G333" s="214"/>
      <c r="H333" s="214"/>
      <c r="I333" s="214"/>
      <c r="J333" s="214"/>
      <c r="K333" s="215"/>
      <c r="L333" s="216" t="s">
        <v>4</v>
      </c>
      <c r="M333" s="219"/>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TEAMS!$J$8</f>
        <v>0</v>
      </c>
      <c r="B335" s="214"/>
      <c r="C335" s="214"/>
      <c r="D335" s="214"/>
      <c r="E335" s="214"/>
      <c r="F335" s="214"/>
      <c r="G335" s="214"/>
      <c r="H335" s="214"/>
      <c r="I335" s="214"/>
      <c r="J335" s="214"/>
      <c r="K335" s="215"/>
      <c r="L335" s="216" t="s">
        <v>5</v>
      </c>
      <c r="M335" s="219"/>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TEAMS!$J$9</f>
        <v>0</v>
      </c>
      <c r="B337" s="214"/>
      <c r="C337" s="214"/>
      <c r="D337" s="214"/>
      <c r="E337" s="214"/>
      <c r="F337" s="214"/>
      <c r="G337" s="214"/>
      <c r="H337" s="214"/>
      <c r="I337" s="214"/>
      <c r="J337" s="214"/>
      <c r="K337" s="215"/>
      <c r="L337" s="216" t="s">
        <v>6</v>
      </c>
      <c r="M337" s="217"/>
      <c r="N337" s="213">
        <f>TEAMS!$L$9</f>
        <v>0</v>
      </c>
      <c r="O337" s="214"/>
      <c r="P337" s="214"/>
      <c r="Q337" s="214"/>
      <c r="R337" s="214"/>
      <c r="S337" s="214"/>
      <c r="T337" s="214"/>
      <c r="U337" s="214"/>
      <c r="V337" s="214"/>
      <c r="W337" s="214"/>
      <c r="X337" s="215"/>
    </row>
    <row r="338" ht="5.25" customHeight="1" thickTop="1"/>
    <row r="339" spans="1:22" ht="15.75" customHeight="1" thickBot="1">
      <c r="A339" s="23">
        <v>1</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ht="3.75" customHeight="1" thickBot="1"/>
    <row r="343" spans="1:24" ht="27.75" customHeight="1" thickBot="1" thickTop="1">
      <c r="A343" s="205"/>
      <c r="B343" s="206"/>
      <c r="C343" s="206"/>
      <c r="D343" s="206"/>
      <c r="E343" s="206"/>
      <c r="F343" s="206"/>
      <c r="G343" s="206"/>
      <c r="H343" s="206"/>
      <c r="I343" s="206"/>
      <c r="J343" s="206"/>
      <c r="K343" s="207"/>
      <c r="L343" s="208">
        <v>15</v>
      </c>
      <c r="M343" s="209"/>
      <c r="N343" s="205"/>
      <c r="O343" s="206"/>
      <c r="P343" s="206"/>
      <c r="Q343" s="206"/>
      <c r="R343" s="206"/>
      <c r="S343" s="206"/>
      <c r="T343" s="206"/>
      <c r="U343" s="206"/>
      <c r="V343" s="206"/>
      <c r="W343" s="206"/>
      <c r="X343" s="207"/>
    </row>
    <row r="344" ht="5.25" customHeight="1" thickTop="1"/>
    <row r="345" spans="1:24" ht="20.2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9" t="str">
        <f>TEAMS!$D$3</f>
        <v>Tuesday Mens Mufti.</v>
      </c>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TEAMS!$J$11</f>
        <v>0</v>
      </c>
      <c r="B354" s="214"/>
      <c r="C354" s="214"/>
      <c r="D354" s="214"/>
      <c r="E354" s="214"/>
      <c r="F354" s="214"/>
      <c r="G354" s="214"/>
      <c r="H354" s="214"/>
      <c r="I354" s="214"/>
      <c r="J354" s="214"/>
      <c r="K354" s="215"/>
      <c r="L354" s="216" t="s">
        <v>3</v>
      </c>
      <c r="M354" s="219"/>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TEAMS!$J$12</f>
        <v>0</v>
      </c>
      <c r="B356" s="214"/>
      <c r="C356" s="214"/>
      <c r="D356" s="214"/>
      <c r="E356" s="214"/>
      <c r="F356" s="214"/>
      <c r="G356" s="214"/>
      <c r="H356" s="214"/>
      <c r="I356" s="214"/>
      <c r="J356" s="214"/>
      <c r="K356" s="215"/>
      <c r="L356" s="216" t="s">
        <v>4</v>
      </c>
      <c r="M356" s="219"/>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TEAMS!$J$13</f>
        <v>0</v>
      </c>
      <c r="B358" s="214"/>
      <c r="C358" s="214"/>
      <c r="D358" s="214"/>
      <c r="E358" s="214"/>
      <c r="F358" s="214"/>
      <c r="G358" s="214"/>
      <c r="H358" s="214"/>
      <c r="I358" s="214"/>
      <c r="J358" s="214"/>
      <c r="K358" s="215"/>
      <c r="L358" s="216" t="s">
        <v>5</v>
      </c>
      <c r="M358" s="219"/>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TEAMS!$J$14</f>
        <v>0</v>
      </c>
      <c r="B360" s="214"/>
      <c r="C360" s="214"/>
      <c r="D360" s="214"/>
      <c r="E360" s="214"/>
      <c r="F360" s="214"/>
      <c r="G360" s="214"/>
      <c r="H360" s="214"/>
      <c r="I360" s="214"/>
      <c r="J360" s="214"/>
      <c r="K360" s="215"/>
      <c r="L360" s="216" t="s">
        <v>6</v>
      </c>
      <c r="M360" s="217"/>
      <c r="N360" s="213">
        <f>TEAMS!$L$14</f>
        <v>0</v>
      </c>
      <c r="O360" s="214"/>
      <c r="P360" s="214"/>
      <c r="Q360" s="214"/>
      <c r="R360" s="214"/>
      <c r="S360" s="214"/>
      <c r="T360" s="214"/>
      <c r="U360" s="214"/>
      <c r="V360" s="214"/>
      <c r="W360" s="214"/>
      <c r="X360" s="215"/>
    </row>
    <row r="361" ht="5.25" customHeight="1" thickTop="1"/>
    <row r="362" spans="1:22" ht="15.75" customHeight="1" thickBot="1">
      <c r="A362" s="23">
        <v>1</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ht="3.75" customHeight="1" thickBot="1"/>
    <row r="366" spans="1:24" ht="27.75" customHeight="1" thickBot="1" thickTop="1">
      <c r="A366" s="205"/>
      <c r="B366" s="206"/>
      <c r="C366" s="206"/>
      <c r="D366" s="206"/>
      <c r="E366" s="206"/>
      <c r="F366" s="206"/>
      <c r="G366" s="206"/>
      <c r="H366" s="206"/>
      <c r="I366" s="206"/>
      <c r="J366" s="206"/>
      <c r="K366" s="207"/>
      <c r="L366" s="208">
        <v>16</v>
      </c>
      <c r="M366" s="209"/>
      <c r="N366" s="205"/>
      <c r="O366" s="206"/>
      <c r="P366" s="206"/>
      <c r="Q366" s="206"/>
      <c r="R366" s="206"/>
      <c r="S366" s="206"/>
      <c r="T366" s="206"/>
      <c r="U366" s="206"/>
      <c r="V366" s="206"/>
      <c r="W366" s="206"/>
      <c r="X366" s="207"/>
    </row>
    <row r="367" ht="5.25" customHeight="1" thickTop="1"/>
    <row r="368" spans="1:24" ht="20.2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9" t="str">
        <f>TEAMS!$D$3</f>
        <v>Tuesday Mens Mufti.</v>
      </c>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TEAMS!$J$16</f>
        <v>0</v>
      </c>
      <c r="B377" s="214"/>
      <c r="C377" s="214"/>
      <c r="D377" s="214"/>
      <c r="E377" s="214"/>
      <c r="F377" s="214"/>
      <c r="G377" s="214"/>
      <c r="H377" s="214"/>
      <c r="I377" s="214"/>
      <c r="J377" s="214"/>
      <c r="K377" s="215"/>
      <c r="L377" s="216" t="s">
        <v>3</v>
      </c>
      <c r="M377" s="219"/>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TEAMS!$J$17</f>
        <v>0</v>
      </c>
      <c r="B379" s="214"/>
      <c r="C379" s="214"/>
      <c r="D379" s="214"/>
      <c r="E379" s="214"/>
      <c r="F379" s="214"/>
      <c r="G379" s="214"/>
      <c r="H379" s="214"/>
      <c r="I379" s="214"/>
      <c r="J379" s="214"/>
      <c r="K379" s="215"/>
      <c r="L379" s="216" t="s">
        <v>4</v>
      </c>
      <c r="M379" s="219"/>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TEAMS!$J$18</f>
        <v>0</v>
      </c>
      <c r="B381" s="214"/>
      <c r="C381" s="214"/>
      <c r="D381" s="214"/>
      <c r="E381" s="214"/>
      <c r="F381" s="214"/>
      <c r="G381" s="214"/>
      <c r="H381" s="214"/>
      <c r="I381" s="214"/>
      <c r="J381" s="214"/>
      <c r="K381" s="215"/>
      <c r="L381" s="216" t="s">
        <v>5</v>
      </c>
      <c r="M381" s="219"/>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TEAMS!$J$19</f>
        <v>0</v>
      </c>
      <c r="B383" s="214"/>
      <c r="C383" s="214"/>
      <c r="D383" s="214"/>
      <c r="E383" s="214"/>
      <c r="F383" s="214"/>
      <c r="G383" s="214"/>
      <c r="H383" s="214"/>
      <c r="I383" s="214"/>
      <c r="J383" s="214"/>
      <c r="K383" s="215"/>
      <c r="L383" s="216" t="s">
        <v>6</v>
      </c>
      <c r="M383" s="217"/>
      <c r="N383" s="213">
        <f>TEAMS!$L$19</f>
        <v>0</v>
      </c>
      <c r="O383" s="214"/>
      <c r="P383" s="214"/>
      <c r="Q383" s="214"/>
      <c r="R383" s="214"/>
      <c r="S383" s="214"/>
      <c r="T383" s="214"/>
      <c r="U383" s="214"/>
      <c r="V383" s="214"/>
      <c r="W383" s="214"/>
      <c r="X383" s="215"/>
    </row>
    <row r="384" ht="5.25" customHeight="1" thickTop="1"/>
    <row r="385" spans="1:22" ht="15.75" customHeight="1" thickBot="1">
      <c r="A385" s="23">
        <v>1</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ht="3.75" customHeight="1" thickBot="1"/>
    <row r="389" spans="1:24" ht="27.75" customHeight="1" thickBot="1" thickTop="1">
      <c r="A389" s="205"/>
      <c r="B389" s="206"/>
      <c r="C389" s="206"/>
      <c r="D389" s="206"/>
      <c r="E389" s="206"/>
      <c r="F389" s="206"/>
      <c r="G389" s="206"/>
      <c r="H389" s="206"/>
      <c r="I389" s="206"/>
      <c r="J389" s="206"/>
      <c r="K389" s="207"/>
      <c r="L389" s="208">
        <v>17</v>
      </c>
      <c r="M389" s="209"/>
      <c r="N389" s="205"/>
      <c r="O389" s="206"/>
      <c r="P389" s="206"/>
      <c r="Q389" s="206"/>
      <c r="R389" s="206"/>
      <c r="S389" s="206"/>
      <c r="T389" s="206"/>
      <c r="U389" s="206"/>
      <c r="V389" s="206"/>
      <c r="W389" s="206"/>
      <c r="X389" s="207"/>
    </row>
    <row r="390" ht="5.25" customHeight="1" thickTop="1"/>
    <row r="391" spans="1:24" ht="20.2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9" t="str">
        <f>TEAMS!$D$3</f>
        <v>Tuesday Mens Mufti.</v>
      </c>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TEAMS!$J$21</f>
        <v>0</v>
      </c>
      <c r="B400" s="214"/>
      <c r="C400" s="214"/>
      <c r="D400" s="214"/>
      <c r="E400" s="214"/>
      <c r="F400" s="214"/>
      <c r="G400" s="214"/>
      <c r="H400" s="214"/>
      <c r="I400" s="214"/>
      <c r="J400" s="214"/>
      <c r="K400" s="215"/>
      <c r="L400" s="216" t="s">
        <v>3</v>
      </c>
      <c r="M400" s="219"/>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TEAMS!$J$22</f>
        <v>0</v>
      </c>
      <c r="B402" s="214"/>
      <c r="C402" s="214"/>
      <c r="D402" s="214"/>
      <c r="E402" s="214"/>
      <c r="F402" s="214"/>
      <c r="G402" s="214"/>
      <c r="H402" s="214"/>
      <c r="I402" s="214"/>
      <c r="J402" s="214"/>
      <c r="K402" s="215"/>
      <c r="L402" s="216" t="s">
        <v>4</v>
      </c>
      <c r="M402" s="219"/>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TEAMS!$J$23</f>
        <v>0</v>
      </c>
      <c r="B404" s="214"/>
      <c r="C404" s="214"/>
      <c r="D404" s="214"/>
      <c r="E404" s="214"/>
      <c r="F404" s="214"/>
      <c r="G404" s="214"/>
      <c r="H404" s="214"/>
      <c r="I404" s="214"/>
      <c r="J404" s="214"/>
      <c r="K404" s="215"/>
      <c r="L404" s="216" t="s">
        <v>5</v>
      </c>
      <c r="M404" s="219"/>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TEAMS!$J$24</f>
        <v>0</v>
      </c>
      <c r="B406" s="214"/>
      <c r="C406" s="214"/>
      <c r="D406" s="214"/>
      <c r="E406" s="214"/>
      <c r="F406" s="214"/>
      <c r="G406" s="214"/>
      <c r="H406" s="214"/>
      <c r="I406" s="214"/>
      <c r="J406" s="214"/>
      <c r="K406" s="215"/>
      <c r="L406" s="216" t="s">
        <v>6</v>
      </c>
      <c r="M406" s="217"/>
      <c r="N406" s="213">
        <f>TEAMS!$L$24</f>
        <v>0</v>
      </c>
      <c r="O406" s="214"/>
      <c r="P406" s="214"/>
      <c r="Q406" s="214"/>
      <c r="R406" s="214"/>
      <c r="S406" s="214"/>
      <c r="T406" s="214"/>
      <c r="U406" s="214"/>
      <c r="V406" s="214"/>
      <c r="W406" s="214"/>
      <c r="X406" s="215"/>
    </row>
    <row r="407" ht="5.25" customHeight="1" thickTop="1"/>
    <row r="408" spans="1:22" ht="15.75" customHeight="1" thickBot="1">
      <c r="A408" s="23">
        <v>1</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ht="3.75" customHeight="1" thickBot="1"/>
    <row r="412" spans="1:24" ht="27.75" customHeight="1" thickBot="1" thickTop="1">
      <c r="A412" s="205"/>
      <c r="B412" s="206"/>
      <c r="C412" s="206"/>
      <c r="D412" s="206"/>
      <c r="E412" s="206"/>
      <c r="F412" s="206"/>
      <c r="G412" s="206"/>
      <c r="H412" s="206"/>
      <c r="I412" s="206"/>
      <c r="J412" s="206"/>
      <c r="K412" s="207"/>
      <c r="L412" s="208">
        <v>18</v>
      </c>
      <c r="M412" s="209"/>
      <c r="N412" s="205"/>
      <c r="O412" s="206"/>
      <c r="P412" s="206"/>
      <c r="Q412" s="206"/>
      <c r="R412" s="206"/>
      <c r="S412" s="206"/>
      <c r="T412" s="206"/>
      <c r="U412" s="206"/>
      <c r="V412" s="206"/>
      <c r="W412" s="206"/>
      <c r="X412" s="207"/>
    </row>
    <row r="413" ht="5.25" customHeight="1" thickTop="1"/>
    <row r="414" spans="1:24" ht="20.2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9" t="str">
        <f>TEAMS!$D$3</f>
        <v>Tuesday Mens Mufti.</v>
      </c>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TEAMS!$J$26</f>
        <v>0</v>
      </c>
      <c r="B423" s="214"/>
      <c r="C423" s="214"/>
      <c r="D423" s="214"/>
      <c r="E423" s="214"/>
      <c r="F423" s="214"/>
      <c r="G423" s="214"/>
      <c r="H423" s="214"/>
      <c r="I423" s="214"/>
      <c r="J423" s="214"/>
      <c r="K423" s="215"/>
      <c r="L423" s="216" t="s">
        <v>3</v>
      </c>
      <c r="M423" s="219"/>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TEAMS!$J$27</f>
        <v>0</v>
      </c>
      <c r="B425" s="214"/>
      <c r="C425" s="214"/>
      <c r="D425" s="214"/>
      <c r="E425" s="214"/>
      <c r="F425" s="214"/>
      <c r="G425" s="214"/>
      <c r="H425" s="214"/>
      <c r="I425" s="214"/>
      <c r="J425" s="214"/>
      <c r="K425" s="215"/>
      <c r="L425" s="216" t="s">
        <v>4</v>
      </c>
      <c r="M425" s="219"/>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TEAMS!$J$28</f>
        <v>0</v>
      </c>
      <c r="B427" s="214"/>
      <c r="C427" s="214"/>
      <c r="D427" s="214"/>
      <c r="E427" s="214"/>
      <c r="F427" s="214"/>
      <c r="G427" s="214"/>
      <c r="H427" s="214"/>
      <c r="I427" s="214"/>
      <c r="J427" s="214"/>
      <c r="K427" s="215"/>
      <c r="L427" s="216" t="s">
        <v>5</v>
      </c>
      <c r="M427" s="219"/>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TEAMS!$J$29</f>
        <v>0</v>
      </c>
      <c r="B429" s="214"/>
      <c r="C429" s="214"/>
      <c r="D429" s="214"/>
      <c r="E429" s="214"/>
      <c r="F429" s="214"/>
      <c r="G429" s="214"/>
      <c r="H429" s="214"/>
      <c r="I429" s="214"/>
      <c r="J429" s="214"/>
      <c r="K429" s="215"/>
      <c r="L429" s="216" t="s">
        <v>6</v>
      </c>
      <c r="M429" s="217"/>
      <c r="N429" s="213">
        <f>TEAMS!$L$29</f>
        <v>0</v>
      </c>
      <c r="O429" s="214"/>
      <c r="P429" s="214"/>
      <c r="Q429" s="214"/>
      <c r="R429" s="214"/>
      <c r="S429" s="214"/>
      <c r="T429" s="214"/>
      <c r="U429" s="214"/>
      <c r="V429" s="214"/>
      <c r="W429" s="214"/>
      <c r="X429" s="215"/>
    </row>
    <row r="430" ht="5.25" customHeight="1" thickTop="1"/>
    <row r="431" spans="1:22" ht="15.75" customHeight="1" thickBot="1">
      <c r="A431" s="23">
        <v>1</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ht="3.75" customHeight="1" thickBot="1"/>
    <row r="435" spans="1:24" ht="27.75" customHeight="1" thickBot="1" thickTop="1">
      <c r="A435" s="205"/>
      <c r="B435" s="206"/>
      <c r="C435" s="206"/>
      <c r="D435" s="206"/>
      <c r="E435" s="206"/>
      <c r="F435" s="206"/>
      <c r="G435" s="206"/>
      <c r="H435" s="206"/>
      <c r="I435" s="206"/>
      <c r="J435" s="206"/>
      <c r="K435" s="207"/>
      <c r="L435" s="208">
        <v>19</v>
      </c>
      <c r="M435" s="209"/>
      <c r="N435" s="205"/>
      <c r="O435" s="206"/>
      <c r="P435" s="206"/>
      <c r="Q435" s="206"/>
      <c r="R435" s="206"/>
      <c r="S435" s="206"/>
      <c r="T435" s="206"/>
      <c r="U435" s="206"/>
      <c r="V435" s="206"/>
      <c r="W435" s="206"/>
      <c r="X435" s="207"/>
    </row>
    <row r="436" ht="5.25" customHeight="1" thickTop="1"/>
    <row r="437" spans="1:24" ht="20.2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9" t="str">
        <f>TEAMS!$D$3</f>
        <v>Tuesday Mens Mufti.</v>
      </c>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TEAMS!$J$31</f>
        <v>0</v>
      </c>
      <c r="B446" s="214"/>
      <c r="C446" s="214"/>
      <c r="D446" s="214"/>
      <c r="E446" s="214"/>
      <c r="F446" s="214"/>
      <c r="G446" s="214"/>
      <c r="H446" s="214"/>
      <c r="I446" s="214"/>
      <c r="J446" s="214"/>
      <c r="K446" s="215"/>
      <c r="L446" s="216" t="s">
        <v>3</v>
      </c>
      <c r="M446" s="219"/>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TEAMS!$J$32</f>
        <v>0</v>
      </c>
      <c r="B448" s="214"/>
      <c r="C448" s="214"/>
      <c r="D448" s="214"/>
      <c r="E448" s="214"/>
      <c r="F448" s="214"/>
      <c r="G448" s="214"/>
      <c r="H448" s="214"/>
      <c r="I448" s="214"/>
      <c r="J448" s="214"/>
      <c r="K448" s="215"/>
      <c r="L448" s="216" t="s">
        <v>4</v>
      </c>
      <c r="M448" s="219"/>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TEAMS!$J$33</f>
        <v>0</v>
      </c>
      <c r="B450" s="214"/>
      <c r="C450" s="214"/>
      <c r="D450" s="214"/>
      <c r="E450" s="214"/>
      <c r="F450" s="214"/>
      <c r="G450" s="214"/>
      <c r="H450" s="214"/>
      <c r="I450" s="214"/>
      <c r="J450" s="214"/>
      <c r="K450" s="215"/>
      <c r="L450" s="216" t="s">
        <v>5</v>
      </c>
      <c r="M450" s="219"/>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TEAMS!$J$34</f>
        <v>0</v>
      </c>
      <c r="B452" s="214"/>
      <c r="C452" s="214"/>
      <c r="D452" s="214"/>
      <c r="E452" s="214"/>
      <c r="F452" s="214"/>
      <c r="G452" s="214"/>
      <c r="H452" s="214"/>
      <c r="I452" s="214"/>
      <c r="J452" s="214"/>
      <c r="K452" s="215"/>
      <c r="L452" s="216" t="s">
        <v>6</v>
      </c>
      <c r="M452" s="217"/>
      <c r="N452" s="213">
        <f>TEAMS!$L$34</f>
        <v>0</v>
      </c>
      <c r="O452" s="214"/>
      <c r="P452" s="214"/>
      <c r="Q452" s="214"/>
      <c r="R452" s="214"/>
      <c r="S452" s="214"/>
      <c r="T452" s="214"/>
      <c r="U452" s="214"/>
      <c r="V452" s="214"/>
      <c r="W452" s="214"/>
      <c r="X452" s="215"/>
    </row>
    <row r="453" ht="5.25" customHeight="1" thickTop="1"/>
    <row r="454" spans="1:22" ht="15.75" customHeight="1" thickBot="1">
      <c r="A454" s="23">
        <v>1</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ht="3.75" customHeight="1" thickBot="1"/>
    <row r="458" spans="1:24" ht="27.75" customHeight="1" thickBot="1" thickTop="1">
      <c r="A458" s="205"/>
      <c r="B458" s="206"/>
      <c r="C458" s="206"/>
      <c r="D458" s="206"/>
      <c r="E458" s="206"/>
      <c r="F458" s="206"/>
      <c r="G458" s="206"/>
      <c r="H458" s="206"/>
      <c r="I458" s="206"/>
      <c r="J458" s="206"/>
      <c r="K458" s="207"/>
      <c r="L458" s="208">
        <v>20</v>
      </c>
      <c r="M458" s="209"/>
      <c r="N458" s="205"/>
      <c r="O458" s="206"/>
      <c r="P458" s="206"/>
      <c r="Q458" s="206"/>
      <c r="R458" s="206"/>
      <c r="S458" s="206"/>
      <c r="T458" s="206"/>
      <c r="U458" s="206"/>
      <c r="V458" s="206"/>
      <c r="W458" s="206"/>
      <c r="X458" s="207"/>
    </row>
    <row r="459" ht="5.25" customHeight="1" thickTop="1"/>
    <row r="460" spans="1:24" ht="20.2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9" t="str">
        <f>TEAMS!$D$3</f>
        <v>Tuesday Mens Mufti.</v>
      </c>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TEAMS!$J$36</f>
        <v>0</v>
      </c>
      <c r="B469" s="214"/>
      <c r="C469" s="214"/>
      <c r="D469" s="214"/>
      <c r="E469" s="214"/>
      <c r="F469" s="214"/>
      <c r="G469" s="214"/>
      <c r="H469" s="214"/>
      <c r="I469" s="214"/>
      <c r="J469" s="214"/>
      <c r="K469" s="215"/>
      <c r="L469" s="216" t="s">
        <v>3</v>
      </c>
      <c r="M469" s="219"/>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TEAMS!$J$37</f>
        <v>0</v>
      </c>
      <c r="B471" s="214"/>
      <c r="C471" s="214"/>
      <c r="D471" s="214"/>
      <c r="E471" s="214"/>
      <c r="F471" s="214"/>
      <c r="G471" s="214"/>
      <c r="H471" s="214"/>
      <c r="I471" s="214"/>
      <c r="J471" s="214"/>
      <c r="K471" s="215"/>
      <c r="L471" s="216" t="s">
        <v>4</v>
      </c>
      <c r="M471" s="219"/>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TEAMS!$J$38</f>
        <v>0</v>
      </c>
      <c r="B473" s="214"/>
      <c r="C473" s="214"/>
      <c r="D473" s="214"/>
      <c r="E473" s="214"/>
      <c r="F473" s="214"/>
      <c r="G473" s="214"/>
      <c r="H473" s="214"/>
      <c r="I473" s="214"/>
      <c r="J473" s="214"/>
      <c r="K473" s="215"/>
      <c r="L473" s="216" t="s">
        <v>5</v>
      </c>
      <c r="M473" s="219"/>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TEAMS!$J$39</f>
        <v>0</v>
      </c>
      <c r="B475" s="214"/>
      <c r="C475" s="214"/>
      <c r="D475" s="214"/>
      <c r="E475" s="214"/>
      <c r="F475" s="214"/>
      <c r="G475" s="214"/>
      <c r="H475" s="214"/>
      <c r="I475" s="214"/>
      <c r="J475" s="214"/>
      <c r="K475" s="215"/>
      <c r="L475" s="216" t="s">
        <v>6</v>
      </c>
      <c r="M475" s="217"/>
      <c r="N475" s="213">
        <f>TEAMS!$L$39</f>
        <v>0</v>
      </c>
      <c r="O475" s="214"/>
      <c r="P475" s="214"/>
      <c r="Q475" s="214"/>
      <c r="R475" s="214"/>
      <c r="S475" s="214"/>
      <c r="T475" s="214"/>
      <c r="U475" s="214"/>
      <c r="V475" s="214"/>
      <c r="W475" s="214"/>
      <c r="X475" s="215"/>
    </row>
    <row r="476" ht="5.25" customHeight="1" thickTop="1"/>
    <row r="477" spans="1:22" ht="15.75" customHeight="1" thickBot="1">
      <c r="A477" s="23">
        <v>1</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ht="3.75" customHeight="1" thickBot="1"/>
    <row r="481" spans="1:24" ht="27.75" customHeight="1" thickBot="1" thickTop="1">
      <c r="A481" s="205"/>
      <c r="B481" s="206"/>
      <c r="C481" s="206"/>
      <c r="D481" s="206"/>
      <c r="E481" s="206"/>
      <c r="F481" s="206"/>
      <c r="G481" s="206"/>
      <c r="H481" s="206"/>
      <c r="I481" s="206"/>
      <c r="J481" s="206"/>
      <c r="K481" s="207"/>
      <c r="L481" s="208">
        <v>21</v>
      </c>
      <c r="M481" s="209"/>
      <c r="N481" s="205"/>
      <c r="O481" s="206"/>
      <c r="P481" s="206"/>
      <c r="Q481" s="206"/>
      <c r="R481" s="206"/>
      <c r="S481" s="206"/>
      <c r="T481" s="206"/>
      <c r="U481" s="206"/>
      <c r="V481" s="206"/>
      <c r="W481" s="206"/>
      <c r="X481" s="207"/>
    </row>
    <row r="482" ht="5.25" customHeight="1" thickTop="1"/>
    <row r="483" spans="1:24" ht="20.2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9" t="str">
        <f>TEAMS!$D$3</f>
        <v>Tuesday Mens Mufti.</v>
      </c>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TEAMS!$N$6</f>
        <v>0</v>
      </c>
      <c r="B492" s="214"/>
      <c r="C492" s="214"/>
      <c r="D492" s="214"/>
      <c r="E492" s="214"/>
      <c r="F492" s="214"/>
      <c r="G492" s="214"/>
      <c r="H492" s="214"/>
      <c r="I492" s="214"/>
      <c r="J492" s="214"/>
      <c r="K492" s="215"/>
      <c r="L492" s="216" t="s">
        <v>3</v>
      </c>
      <c r="M492" s="219"/>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TEAMS!$N$7</f>
        <v>0</v>
      </c>
      <c r="B494" s="214"/>
      <c r="C494" s="214"/>
      <c r="D494" s="214"/>
      <c r="E494" s="214"/>
      <c r="F494" s="214"/>
      <c r="G494" s="214"/>
      <c r="H494" s="214"/>
      <c r="I494" s="214"/>
      <c r="J494" s="214"/>
      <c r="K494" s="215"/>
      <c r="L494" s="216" t="s">
        <v>4</v>
      </c>
      <c r="M494" s="219"/>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TEAMS!$N$8</f>
        <v>0</v>
      </c>
      <c r="B496" s="214"/>
      <c r="C496" s="214"/>
      <c r="D496" s="214"/>
      <c r="E496" s="214"/>
      <c r="F496" s="214"/>
      <c r="G496" s="214"/>
      <c r="H496" s="214"/>
      <c r="I496" s="214"/>
      <c r="J496" s="214"/>
      <c r="K496" s="215"/>
      <c r="L496" s="216" t="s">
        <v>5</v>
      </c>
      <c r="M496" s="219"/>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TEAMS!$N$9</f>
        <v>0</v>
      </c>
      <c r="B498" s="214"/>
      <c r="C498" s="214"/>
      <c r="D498" s="214"/>
      <c r="E498" s="214"/>
      <c r="F498" s="214"/>
      <c r="G498" s="214"/>
      <c r="H498" s="214"/>
      <c r="I498" s="214"/>
      <c r="J498" s="214"/>
      <c r="K498" s="215"/>
      <c r="L498" s="216" t="s">
        <v>6</v>
      </c>
      <c r="M498" s="217"/>
      <c r="N498" s="213">
        <f>TEAMS!$P$9</f>
        <v>0</v>
      </c>
      <c r="O498" s="214"/>
      <c r="P498" s="214"/>
      <c r="Q498" s="214"/>
      <c r="R498" s="214"/>
      <c r="S498" s="214"/>
      <c r="T498" s="214"/>
      <c r="U498" s="214"/>
      <c r="V498" s="214"/>
      <c r="W498" s="214"/>
      <c r="X498" s="215"/>
    </row>
    <row r="499" ht="5.25" customHeight="1" thickTop="1"/>
    <row r="500" spans="1:22" ht="15.75" customHeight="1" thickBot="1">
      <c r="A500" s="23">
        <v>1</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ht="3.75" customHeight="1" thickBot="1"/>
    <row r="504" spans="1:24" ht="27.75" customHeight="1" thickBot="1" thickTop="1">
      <c r="A504" s="205"/>
      <c r="B504" s="206"/>
      <c r="C504" s="206"/>
      <c r="D504" s="206"/>
      <c r="E504" s="206"/>
      <c r="F504" s="206"/>
      <c r="G504" s="206"/>
      <c r="H504" s="206"/>
      <c r="I504" s="206"/>
      <c r="J504" s="206"/>
      <c r="K504" s="207"/>
      <c r="L504" s="208">
        <v>22</v>
      </c>
      <c r="M504" s="209"/>
      <c r="N504" s="205"/>
      <c r="O504" s="206"/>
      <c r="P504" s="206"/>
      <c r="Q504" s="206"/>
      <c r="R504" s="206"/>
      <c r="S504" s="206"/>
      <c r="T504" s="206"/>
      <c r="U504" s="206"/>
      <c r="V504" s="206"/>
      <c r="W504" s="206"/>
      <c r="X504" s="207"/>
    </row>
    <row r="505" ht="5.25" customHeight="1" thickTop="1"/>
    <row r="506" spans="1:24" ht="20.2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9" t="str">
        <f>TEAMS!$D$3</f>
        <v>Tuesday Mens Mufti.</v>
      </c>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TEAMS!$N$11</f>
        <v>0</v>
      </c>
      <c r="B515" s="214"/>
      <c r="C515" s="214"/>
      <c r="D515" s="214"/>
      <c r="E515" s="214"/>
      <c r="F515" s="214"/>
      <c r="G515" s="214"/>
      <c r="H515" s="214"/>
      <c r="I515" s="214"/>
      <c r="J515" s="214"/>
      <c r="K515" s="215"/>
      <c r="L515" s="216" t="s">
        <v>3</v>
      </c>
      <c r="M515" s="219"/>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TEAMS!$N$12</f>
        <v>0</v>
      </c>
      <c r="B517" s="214"/>
      <c r="C517" s="214"/>
      <c r="D517" s="214"/>
      <c r="E517" s="214"/>
      <c r="F517" s="214"/>
      <c r="G517" s="214"/>
      <c r="H517" s="214"/>
      <c r="I517" s="214"/>
      <c r="J517" s="214"/>
      <c r="K517" s="215"/>
      <c r="L517" s="216" t="s">
        <v>4</v>
      </c>
      <c r="M517" s="219"/>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TEAMS!$N$13</f>
        <v>0</v>
      </c>
      <c r="B519" s="214"/>
      <c r="C519" s="214"/>
      <c r="D519" s="214"/>
      <c r="E519" s="214"/>
      <c r="F519" s="214"/>
      <c r="G519" s="214"/>
      <c r="H519" s="214"/>
      <c r="I519" s="214"/>
      <c r="J519" s="214"/>
      <c r="K519" s="215"/>
      <c r="L519" s="216" t="s">
        <v>5</v>
      </c>
      <c r="M519" s="219"/>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TEAMS!$N$14</f>
        <v>0</v>
      </c>
      <c r="B521" s="214"/>
      <c r="C521" s="214"/>
      <c r="D521" s="214"/>
      <c r="E521" s="214"/>
      <c r="F521" s="214"/>
      <c r="G521" s="214"/>
      <c r="H521" s="214"/>
      <c r="I521" s="214"/>
      <c r="J521" s="214"/>
      <c r="K521" s="215"/>
      <c r="L521" s="216" t="s">
        <v>6</v>
      </c>
      <c r="M521" s="217"/>
      <c r="N521" s="213">
        <f>TEAMS!$P$14</f>
        <v>0</v>
      </c>
      <c r="O521" s="214"/>
      <c r="P521" s="214"/>
      <c r="Q521" s="214"/>
      <c r="R521" s="214"/>
      <c r="S521" s="214"/>
      <c r="T521" s="214"/>
      <c r="U521" s="214"/>
      <c r="V521" s="214"/>
      <c r="W521" s="214"/>
      <c r="X521" s="215"/>
    </row>
    <row r="522" ht="5.25" customHeight="1" thickTop="1"/>
    <row r="523" spans="1:22" ht="15.75" customHeight="1" thickBot="1">
      <c r="A523" s="23">
        <v>1</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ht="3.75" customHeight="1" thickBot="1"/>
    <row r="527" spans="1:24" ht="27.75" customHeight="1" thickBot="1" thickTop="1">
      <c r="A527" s="205"/>
      <c r="B527" s="206"/>
      <c r="C527" s="206"/>
      <c r="D527" s="206"/>
      <c r="E527" s="206"/>
      <c r="F527" s="206"/>
      <c r="G527" s="206"/>
      <c r="H527" s="206"/>
      <c r="I527" s="206"/>
      <c r="J527" s="206"/>
      <c r="K527" s="207"/>
      <c r="L527" s="208">
        <v>23</v>
      </c>
      <c r="M527" s="209"/>
      <c r="N527" s="205"/>
      <c r="O527" s="206"/>
      <c r="P527" s="206"/>
      <c r="Q527" s="206"/>
      <c r="R527" s="206"/>
      <c r="S527" s="206"/>
      <c r="T527" s="206"/>
      <c r="U527" s="206"/>
      <c r="V527" s="206"/>
      <c r="W527" s="206"/>
      <c r="X527" s="207"/>
    </row>
    <row r="528" ht="5.25" customHeight="1" thickTop="1"/>
    <row r="529" spans="1:24" ht="20.2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9" t="str">
        <f>TEAMS!$D$3</f>
        <v>Tuesday Mens Mufti.</v>
      </c>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TEAMS!$N$16</f>
        <v>0</v>
      </c>
      <c r="B538" s="214"/>
      <c r="C538" s="214"/>
      <c r="D538" s="214"/>
      <c r="E538" s="214"/>
      <c r="F538" s="214"/>
      <c r="G538" s="214"/>
      <c r="H538" s="214"/>
      <c r="I538" s="214"/>
      <c r="J538" s="214"/>
      <c r="K538" s="215"/>
      <c r="L538" s="216" t="s">
        <v>3</v>
      </c>
      <c r="M538" s="219"/>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TEAMS!$N$17</f>
        <v>0</v>
      </c>
      <c r="B540" s="214"/>
      <c r="C540" s="214"/>
      <c r="D540" s="214"/>
      <c r="E540" s="214"/>
      <c r="F540" s="214"/>
      <c r="G540" s="214"/>
      <c r="H540" s="214"/>
      <c r="I540" s="214"/>
      <c r="J540" s="214"/>
      <c r="K540" s="215"/>
      <c r="L540" s="216" t="s">
        <v>4</v>
      </c>
      <c r="M540" s="219"/>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TEAMS!$N$18</f>
        <v>0</v>
      </c>
      <c r="B542" s="214"/>
      <c r="C542" s="214"/>
      <c r="D542" s="214"/>
      <c r="E542" s="214"/>
      <c r="F542" s="214"/>
      <c r="G542" s="214"/>
      <c r="H542" s="214"/>
      <c r="I542" s="214"/>
      <c r="J542" s="214"/>
      <c r="K542" s="215"/>
      <c r="L542" s="216" t="s">
        <v>5</v>
      </c>
      <c r="M542" s="219"/>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TEAMS!$N$19</f>
        <v>0</v>
      </c>
      <c r="B544" s="214"/>
      <c r="C544" s="214"/>
      <c r="D544" s="214"/>
      <c r="E544" s="214"/>
      <c r="F544" s="214"/>
      <c r="G544" s="214"/>
      <c r="H544" s="214"/>
      <c r="I544" s="214"/>
      <c r="J544" s="214"/>
      <c r="K544" s="215"/>
      <c r="L544" s="216" t="s">
        <v>6</v>
      </c>
      <c r="M544" s="217"/>
      <c r="N544" s="213">
        <f>TEAMS!$P$19</f>
        <v>0</v>
      </c>
      <c r="O544" s="214"/>
      <c r="P544" s="214"/>
      <c r="Q544" s="214"/>
      <c r="R544" s="214"/>
      <c r="S544" s="214"/>
      <c r="T544" s="214"/>
      <c r="U544" s="214"/>
      <c r="V544" s="214"/>
      <c r="W544" s="214"/>
      <c r="X544" s="215"/>
    </row>
    <row r="545" ht="5.25" customHeight="1" thickTop="1"/>
    <row r="546" spans="1:22" ht="15.75" customHeight="1" thickBot="1">
      <c r="A546" s="23">
        <v>1</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ht="3.75" customHeight="1" thickBot="1"/>
    <row r="550" spans="1:24" ht="27.75" customHeight="1" thickBot="1" thickTop="1">
      <c r="A550" s="205"/>
      <c r="B550" s="206"/>
      <c r="C550" s="206"/>
      <c r="D550" s="206"/>
      <c r="E550" s="206"/>
      <c r="F550" s="206"/>
      <c r="G550" s="206"/>
      <c r="H550" s="206"/>
      <c r="I550" s="206"/>
      <c r="J550" s="206"/>
      <c r="K550" s="207"/>
      <c r="L550" s="208">
        <v>24</v>
      </c>
      <c r="M550" s="209"/>
      <c r="N550" s="205"/>
      <c r="O550" s="206"/>
      <c r="P550" s="206"/>
      <c r="Q550" s="206"/>
      <c r="R550" s="206"/>
      <c r="S550" s="206"/>
      <c r="T550" s="206"/>
      <c r="U550" s="206"/>
      <c r="V550" s="206"/>
      <c r="W550" s="206"/>
      <c r="X550" s="207"/>
    </row>
    <row r="551" ht="5.25" customHeight="1" thickTop="1"/>
    <row r="552" spans="1:24" ht="20.2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9" t="str">
        <f>TEAMS!$D$3</f>
        <v>Tuesday Mens Mufti.</v>
      </c>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TEAMS!$N$21</f>
        <v>0</v>
      </c>
      <c r="B561" s="214"/>
      <c r="C561" s="214"/>
      <c r="D561" s="214"/>
      <c r="E561" s="214"/>
      <c r="F561" s="214"/>
      <c r="G561" s="214"/>
      <c r="H561" s="214"/>
      <c r="I561" s="214"/>
      <c r="J561" s="214"/>
      <c r="K561" s="215"/>
      <c r="L561" s="216" t="s">
        <v>3</v>
      </c>
      <c r="M561" s="219"/>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TEAMS!$N$22</f>
        <v>0</v>
      </c>
      <c r="B563" s="214"/>
      <c r="C563" s="214"/>
      <c r="D563" s="214"/>
      <c r="E563" s="214"/>
      <c r="F563" s="214"/>
      <c r="G563" s="214"/>
      <c r="H563" s="214"/>
      <c r="I563" s="214"/>
      <c r="J563" s="214"/>
      <c r="K563" s="215"/>
      <c r="L563" s="216" t="s">
        <v>4</v>
      </c>
      <c r="M563" s="219"/>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TEAMS!$N$23</f>
        <v>0</v>
      </c>
      <c r="B565" s="214"/>
      <c r="C565" s="214"/>
      <c r="D565" s="214"/>
      <c r="E565" s="214"/>
      <c r="F565" s="214"/>
      <c r="G565" s="214"/>
      <c r="H565" s="214"/>
      <c r="I565" s="214"/>
      <c r="J565" s="214"/>
      <c r="K565" s="215"/>
      <c r="L565" s="216" t="s">
        <v>5</v>
      </c>
      <c r="M565" s="219"/>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TEAMS!$N$24</f>
        <v>0</v>
      </c>
      <c r="B567" s="214"/>
      <c r="C567" s="214"/>
      <c r="D567" s="214"/>
      <c r="E567" s="214"/>
      <c r="F567" s="214"/>
      <c r="G567" s="214"/>
      <c r="H567" s="214"/>
      <c r="I567" s="214"/>
      <c r="J567" s="214"/>
      <c r="K567" s="215"/>
      <c r="L567" s="216" t="s">
        <v>6</v>
      </c>
      <c r="M567" s="217"/>
      <c r="N567" s="213">
        <f>TEAMS!$P$24</f>
        <v>0</v>
      </c>
      <c r="O567" s="214"/>
      <c r="P567" s="214"/>
      <c r="Q567" s="214"/>
      <c r="R567" s="214"/>
      <c r="S567" s="214"/>
      <c r="T567" s="214"/>
      <c r="U567" s="214"/>
      <c r="V567" s="214"/>
      <c r="W567" s="214"/>
      <c r="X567" s="215"/>
    </row>
    <row r="568" ht="5.25" customHeight="1" thickTop="1"/>
    <row r="569" spans="1:22" ht="15.75" customHeight="1" thickBot="1">
      <c r="A569" s="23">
        <v>1</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ht="3.75" customHeight="1" thickBot="1"/>
    <row r="573" spans="1:24" ht="27.75" customHeight="1" thickBot="1" thickTop="1">
      <c r="A573" s="205"/>
      <c r="B573" s="206"/>
      <c r="C573" s="206"/>
      <c r="D573" s="206"/>
      <c r="E573" s="206"/>
      <c r="F573" s="206"/>
      <c r="G573" s="206"/>
      <c r="H573" s="206"/>
      <c r="I573" s="206"/>
      <c r="J573" s="206"/>
      <c r="K573" s="207"/>
      <c r="L573" s="208">
        <v>25</v>
      </c>
      <c r="M573" s="209"/>
      <c r="N573" s="205"/>
      <c r="O573" s="206"/>
      <c r="P573" s="206"/>
      <c r="Q573" s="206"/>
      <c r="R573" s="206"/>
      <c r="S573" s="206"/>
      <c r="T573" s="206"/>
      <c r="U573" s="206"/>
      <c r="V573" s="206"/>
      <c r="W573" s="206"/>
      <c r="X573" s="207"/>
    </row>
    <row r="574" ht="5.25" customHeight="1" thickTop="1"/>
    <row r="575" spans="1:24" ht="20.2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9" t="str">
        <f>TEAMS!$D$3</f>
        <v>Tuesday Mens Mufti.</v>
      </c>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TEAMS!$N$26</f>
        <v>0</v>
      </c>
      <c r="B584" s="214"/>
      <c r="C584" s="214"/>
      <c r="D584" s="214"/>
      <c r="E584" s="214"/>
      <c r="F584" s="214"/>
      <c r="G584" s="214"/>
      <c r="H584" s="214"/>
      <c r="I584" s="214"/>
      <c r="J584" s="214"/>
      <c r="K584" s="215"/>
      <c r="L584" s="216" t="s">
        <v>3</v>
      </c>
      <c r="M584" s="219"/>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TEAMS!$N$27</f>
        <v>0</v>
      </c>
      <c r="B586" s="214"/>
      <c r="C586" s="214"/>
      <c r="D586" s="214"/>
      <c r="E586" s="214"/>
      <c r="F586" s="214"/>
      <c r="G586" s="214"/>
      <c r="H586" s="214"/>
      <c r="I586" s="214"/>
      <c r="J586" s="214"/>
      <c r="K586" s="215"/>
      <c r="L586" s="216" t="s">
        <v>4</v>
      </c>
      <c r="M586" s="219"/>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TEAMS!$N$28</f>
        <v>0</v>
      </c>
      <c r="B588" s="214"/>
      <c r="C588" s="214"/>
      <c r="D588" s="214"/>
      <c r="E588" s="214"/>
      <c r="F588" s="214"/>
      <c r="G588" s="214"/>
      <c r="H588" s="214"/>
      <c r="I588" s="214"/>
      <c r="J588" s="214"/>
      <c r="K588" s="215"/>
      <c r="L588" s="216" t="s">
        <v>5</v>
      </c>
      <c r="M588" s="219"/>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TEAMS!$N$29</f>
        <v>0</v>
      </c>
      <c r="B590" s="214"/>
      <c r="C590" s="214"/>
      <c r="D590" s="214"/>
      <c r="E590" s="214"/>
      <c r="F590" s="214"/>
      <c r="G590" s="214"/>
      <c r="H590" s="214"/>
      <c r="I590" s="214"/>
      <c r="J590" s="214"/>
      <c r="K590" s="215"/>
      <c r="L590" s="216" t="s">
        <v>6</v>
      </c>
      <c r="M590" s="217"/>
      <c r="N590" s="213">
        <f>TEAMS!$P$29</f>
        <v>0</v>
      </c>
      <c r="O590" s="214"/>
      <c r="P590" s="214"/>
      <c r="Q590" s="214"/>
      <c r="R590" s="214"/>
      <c r="S590" s="214"/>
      <c r="T590" s="214"/>
      <c r="U590" s="214"/>
      <c r="V590" s="214"/>
      <c r="W590" s="214"/>
      <c r="X590" s="215"/>
    </row>
    <row r="591" ht="5.25" customHeight="1" thickTop="1"/>
    <row r="592" spans="1:22" ht="15.75" customHeight="1" thickBot="1">
      <c r="A592" s="23">
        <v>1</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ht="3.75" customHeight="1" thickBot="1"/>
    <row r="596" spans="1:24" ht="27.75" customHeight="1" thickBot="1" thickTop="1">
      <c r="A596" s="205"/>
      <c r="B596" s="206"/>
      <c r="C596" s="206"/>
      <c r="D596" s="206"/>
      <c r="E596" s="206"/>
      <c r="F596" s="206"/>
      <c r="G596" s="206"/>
      <c r="H596" s="206"/>
      <c r="I596" s="206"/>
      <c r="J596" s="206"/>
      <c r="K596" s="207"/>
      <c r="L596" s="208">
        <v>26</v>
      </c>
      <c r="M596" s="209"/>
      <c r="N596" s="205"/>
      <c r="O596" s="206"/>
      <c r="P596" s="206"/>
      <c r="Q596" s="206"/>
      <c r="R596" s="206"/>
      <c r="S596" s="206"/>
      <c r="T596" s="206"/>
      <c r="U596" s="206"/>
      <c r="V596" s="206"/>
      <c r="W596" s="206"/>
      <c r="X596" s="207"/>
    </row>
    <row r="597" ht="5.25" customHeight="1" thickTop="1"/>
    <row r="598" spans="1:24" ht="20.2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9" t="str">
        <f>TEAMS!$D$3</f>
        <v>Tuesday Mens Mufti.</v>
      </c>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TEAMS!$N$31</f>
        <v>0</v>
      </c>
      <c r="B607" s="214"/>
      <c r="C607" s="214"/>
      <c r="D607" s="214"/>
      <c r="E607" s="214"/>
      <c r="F607" s="214"/>
      <c r="G607" s="214"/>
      <c r="H607" s="214"/>
      <c r="I607" s="214"/>
      <c r="J607" s="214"/>
      <c r="K607" s="215"/>
      <c r="L607" s="216" t="s">
        <v>3</v>
      </c>
      <c r="M607" s="219"/>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TEAMS!$N$32</f>
        <v>0</v>
      </c>
      <c r="B609" s="214"/>
      <c r="C609" s="214"/>
      <c r="D609" s="214"/>
      <c r="E609" s="214"/>
      <c r="F609" s="214"/>
      <c r="G609" s="214"/>
      <c r="H609" s="214"/>
      <c r="I609" s="214"/>
      <c r="J609" s="214"/>
      <c r="K609" s="215"/>
      <c r="L609" s="216" t="s">
        <v>4</v>
      </c>
      <c r="M609" s="219"/>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TEAMS!$N$33</f>
        <v>0</v>
      </c>
      <c r="B611" s="214"/>
      <c r="C611" s="214"/>
      <c r="D611" s="214"/>
      <c r="E611" s="214"/>
      <c r="F611" s="214"/>
      <c r="G611" s="214"/>
      <c r="H611" s="214"/>
      <c r="I611" s="214"/>
      <c r="J611" s="214"/>
      <c r="K611" s="215"/>
      <c r="L611" s="216" t="s">
        <v>5</v>
      </c>
      <c r="M611" s="219"/>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TEAMS!$N$34</f>
        <v>0</v>
      </c>
      <c r="B613" s="214"/>
      <c r="C613" s="214"/>
      <c r="D613" s="214"/>
      <c r="E613" s="214"/>
      <c r="F613" s="214"/>
      <c r="G613" s="214"/>
      <c r="H613" s="214"/>
      <c r="I613" s="214"/>
      <c r="J613" s="214"/>
      <c r="K613" s="215"/>
      <c r="L613" s="216" t="s">
        <v>6</v>
      </c>
      <c r="M613" s="217"/>
      <c r="N613" s="213">
        <f>TEAMS!$P$34</f>
        <v>0</v>
      </c>
      <c r="O613" s="214"/>
      <c r="P613" s="214"/>
      <c r="Q613" s="214"/>
      <c r="R613" s="214"/>
      <c r="S613" s="214"/>
      <c r="T613" s="214"/>
      <c r="U613" s="214"/>
      <c r="V613" s="214"/>
      <c r="W613" s="214"/>
      <c r="X613" s="215"/>
    </row>
    <row r="614" ht="5.25" customHeight="1" thickTop="1"/>
    <row r="615" spans="1:22" ht="15.75" customHeight="1" thickBot="1">
      <c r="A615" s="23">
        <v>1</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ht="3.75" customHeight="1" thickBot="1"/>
    <row r="619" spans="1:24" ht="27.75" customHeight="1" thickBot="1" thickTop="1">
      <c r="A619" s="205"/>
      <c r="B619" s="206"/>
      <c r="C619" s="206"/>
      <c r="D619" s="206"/>
      <c r="E619" s="206"/>
      <c r="F619" s="206"/>
      <c r="G619" s="206"/>
      <c r="H619" s="206"/>
      <c r="I619" s="206"/>
      <c r="J619" s="206"/>
      <c r="K619" s="207"/>
      <c r="L619" s="208">
        <v>27</v>
      </c>
      <c r="M619" s="209"/>
      <c r="N619" s="205"/>
      <c r="O619" s="206"/>
      <c r="P619" s="206"/>
      <c r="Q619" s="206"/>
      <c r="R619" s="206"/>
      <c r="S619" s="206"/>
      <c r="T619" s="206"/>
      <c r="U619" s="206"/>
      <c r="V619" s="206"/>
      <c r="W619" s="206"/>
      <c r="X619" s="207"/>
    </row>
    <row r="620" ht="5.25" customHeight="1" thickTop="1"/>
    <row r="621" spans="1:24" ht="20.2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9" t="str">
        <f>TEAMS!$D$3</f>
        <v>Tuesday Mens Mufti.</v>
      </c>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TEAMS!$N$36</f>
        <v>0</v>
      </c>
      <c r="B630" s="214"/>
      <c r="C630" s="214"/>
      <c r="D630" s="214"/>
      <c r="E630" s="214"/>
      <c r="F630" s="214"/>
      <c r="G630" s="214"/>
      <c r="H630" s="214"/>
      <c r="I630" s="214"/>
      <c r="J630" s="214"/>
      <c r="K630" s="215"/>
      <c r="L630" s="216" t="s">
        <v>3</v>
      </c>
      <c r="M630" s="219"/>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TEAMS!$N$37</f>
        <v>0</v>
      </c>
      <c r="B632" s="214"/>
      <c r="C632" s="214"/>
      <c r="D632" s="214"/>
      <c r="E632" s="214"/>
      <c r="F632" s="214"/>
      <c r="G632" s="214"/>
      <c r="H632" s="214"/>
      <c r="I632" s="214"/>
      <c r="J632" s="214"/>
      <c r="K632" s="215"/>
      <c r="L632" s="216" t="s">
        <v>4</v>
      </c>
      <c r="M632" s="219"/>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TEAMS!$N$38</f>
        <v>0</v>
      </c>
      <c r="B634" s="214"/>
      <c r="C634" s="214"/>
      <c r="D634" s="214"/>
      <c r="E634" s="214"/>
      <c r="F634" s="214"/>
      <c r="G634" s="214"/>
      <c r="H634" s="214"/>
      <c r="I634" s="214"/>
      <c r="J634" s="214"/>
      <c r="K634" s="215"/>
      <c r="L634" s="216" t="s">
        <v>5</v>
      </c>
      <c r="M634" s="219"/>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TEAMS!$N$39</f>
        <v>0</v>
      </c>
      <c r="B636" s="214"/>
      <c r="C636" s="214"/>
      <c r="D636" s="214"/>
      <c r="E636" s="214"/>
      <c r="F636" s="214"/>
      <c r="G636" s="214"/>
      <c r="H636" s="214"/>
      <c r="I636" s="214"/>
      <c r="J636" s="214"/>
      <c r="K636" s="215"/>
      <c r="L636" s="216" t="s">
        <v>6</v>
      </c>
      <c r="M636" s="217"/>
      <c r="N636" s="213">
        <f>TEAMS!$P$39</f>
        <v>0</v>
      </c>
      <c r="O636" s="214"/>
      <c r="P636" s="214"/>
      <c r="Q636" s="214"/>
      <c r="R636" s="214"/>
      <c r="S636" s="214"/>
      <c r="T636" s="214"/>
      <c r="U636" s="214"/>
      <c r="V636" s="214"/>
      <c r="W636" s="214"/>
      <c r="X636" s="215"/>
    </row>
    <row r="637" ht="5.25" customHeight="1" thickTop="1"/>
    <row r="638" spans="1:22" ht="15.75" customHeight="1" thickBot="1">
      <c r="A638" s="23">
        <v>1</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ht="3.75" customHeight="1" thickBot="1"/>
    <row r="642" spans="1:24" ht="27.75" customHeight="1" thickBot="1" thickTop="1">
      <c r="A642" s="205"/>
      <c r="B642" s="206"/>
      <c r="C642" s="206"/>
      <c r="D642" s="206"/>
      <c r="E642" s="206"/>
      <c r="F642" s="206"/>
      <c r="G642" s="206"/>
      <c r="H642" s="206"/>
      <c r="I642" s="206"/>
      <c r="J642" s="206"/>
      <c r="K642" s="207"/>
      <c r="L642" s="208">
        <v>28</v>
      </c>
      <c r="M642" s="209"/>
      <c r="N642" s="205"/>
      <c r="O642" s="206"/>
      <c r="P642" s="206"/>
      <c r="Q642" s="206"/>
      <c r="R642" s="206"/>
      <c r="S642" s="206"/>
      <c r="T642" s="206"/>
      <c r="U642" s="206"/>
      <c r="V642" s="206"/>
      <c r="W642" s="206"/>
      <c r="X642" s="207"/>
    </row>
    <row r="643" ht="5.25" customHeight="1" thickTop="1"/>
    <row r="644" spans="1:24" ht="20.2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row r="645" spans="1:24" ht="18">
      <c r="A645" s="226" t="str">
        <f>TEAMS!$D$1</f>
        <v>CLUB NAME</v>
      </c>
      <c r="B645" s="226"/>
      <c r="C645" s="226"/>
      <c r="D645" s="226"/>
      <c r="E645" s="226"/>
      <c r="F645" s="226"/>
      <c r="G645" s="226"/>
      <c r="H645" s="226"/>
      <c r="I645" s="226"/>
      <c r="J645" s="226"/>
      <c r="K645" s="226"/>
      <c r="L645" s="226"/>
      <c r="M645" s="226"/>
      <c r="N645" s="226"/>
      <c r="O645" s="226"/>
      <c r="P645" s="226"/>
      <c r="Q645" s="226"/>
      <c r="R645" s="226"/>
      <c r="S645" s="226"/>
      <c r="T645" s="226"/>
      <c r="U645" s="226"/>
      <c r="V645" s="226"/>
      <c r="W645" s="226"/>
      <c r="X645" s="226"/>
    </row>
    <row r="646" ht="6" customHeight="1"/>
    <row r="647" spans="1:24" ht="15.75">
      <c r="A647" s="227" t="s">
        <v>19</v>
      </c>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row>
    <row r="648" ht="6" customHeight="1"/>
    <row r="649" spans="3:24" ht="15.75">
      <c r="C649" s="228" t="s">
        <v>2</v>
      </c>
      <c r="D649" s="228"/>
      <c r="E649" s="228"/>
      <c r="F649" s="228"/>
      <c r="G649" s="228"/>
      <c r="H649" s="3"/>
      <c r="I649" s="228" t="s">
        <v>1</v>
      </c>
      <c r="J649" s="228"/>
      <c r="K649" s="228"/>
      <c r="L649" s="228"/>
      <c r="M649" s="228"/>
      <c r="N649" s="228"/>
      <c r="O649" s="228"/>
      <c r="P649" s="228"/>
      <c r="Q649" s="228"/>
      <c r="R649" s="228"/>
      <c r="S649" s="228"/>
      <c r="T649" s="228"/>
      <c r="U649" s="228"/>
      <c r="V649" s="228"/>
      <c r="W649" s="228"/>
      <c r="X649" s="228"/>
    </row>
    <row r="650" ht="3" customHeight="1"/>
    <row r="651" spans="3:24" ht="21" customHeight="1" thickBot="1">
      <c r="C651" s="220" t="s">
        <v>19</v>
      </c>
      <c r="D651" s="221"/>
      <c r="E651" s="221"/>
      <c r="F651" s="221"/>
      <c r="G651" s="222"/>
      <c r="I651" s="223" t="s">
        <v>19</v>
      </c>
      <c r="J651" s="224"/>
      <c r="K651" s="224"/>
      <c r="L651" s="224"/>
      <c r="M651" s="224"/>
      <c r="N651" s="224"/>
      <c r="O651" s="224"/>
      <c r="P651" s="224"/>
      <c r="Q651" s="224"/>
      <c r="R651" s="224"/>
      <c r="S651" s="224"/>
      <c r="T651" s="224"/>
      <c r="U651" s="224"/>
      <c r="V651" s="224"/>
      <c r="W651" s="224"/>
      <c r="X651" s="225"/>
    </row>
    <row r="652" ht="13.5" thickTop="1"/>
    <row r="653" spans="1:24" ht="20.25" customHeight="1" thickBot="1">
      <c r="A653" s="213" t="s">
        <v>19</v>
      </c>
      <c r="B653" s="214"/>
      <c r="C653" s="214"/>
      <c r="D653" s="214"/>
      <c r="E653" s="214"/>
      <c r="F653" s="214"/>
      <c r="G653" s="214"/>
      <c r="H653" s="214"/>
      <c r="I653" s="214"/>
      <c r="J653" s="214"/>
      <c r="K653" s="215"/>
      <c r="L653" s="216" t="s">
        <v>3</v>
      </c>
      <c r="M653" s="219"/>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3" t="s">
        <v>19</v>
      </c>
      <c r="B655" s="214"/>
      <c r="C655" s="214"/>
      <c r="D655" s="214"/>
      <c r="E655" s="214"/>
      <c r="F655" s="214"/>
      <c r="G655" s="214"/>
      <c r="H655" s="214"/>
      <c r="I655" s="214"/>
      <c r="J655" s="214"/>
      <c r="K655" s="215"/>
      <c r="L655" s="216" t="s">
        <v>4</v>
      </c>
      <c r="M655" s="219"/>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3" t="s">
        <v>19</v>
      </c>
      <c r="B657" s="214"/>
      <c r="C657" s="214"/>
      <c r="D657" s="214"/>
      <c r="E657" s="214"/>
      <c r="F657" s="214"/>
      <c r="G657" s="214"/>
      <c r="H657" s="214"/>
      <c r="I657" s="214"/>
      <c r="J657" s="214"/>
      <c r="K657" s="215"/>
      <c r="L657" s="216" t="s">
        <v>5</v>
      </c>
      <c r="M657" s="219"/>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3" t="s">
        <v>19</v>
      </c>
      <c r="B659" s="214"/>
      <c r="C659" s="214"/>
      <c r="D659" s="214"/>
      <c r="E659" s="214"/>
      <c r="F659" s="214"/>
      <c r="G659" s="214"/>
      <c r="H659" s="214"/>
      <c r="I659" s="214"/>
      <c r="J659" s="214"/>
      <c r="K659" s="215"/>
      <c r="L659" s="216" t="s">
        <v>6</v>
      </c>
      <c r="M659" s="217"/>
      <c r="N659" s="213">
        <f>TEAMS!$P$39</f>
        <v>0</v>
      </c>
      <c r="O659" s="214"/>
      <c r="P659" s="214"/>
      <c r="Q659" s="214"/>
      <c r="R659" s="214"/>
      <c r="S659" s="214"/>
      <c r="T659" s="214"/>
      <c r="U659" s="214"/>
      <c r="V659" s="214"/>
      <c r="W659" s="214"/>
      <c r="X659" s="215"/>
    </row>
    <row r="660" ht="5.25" customHeight="1" thickTop="1"/>
    <row r="661" spans="1:22" ht="15.75" customHeight="1" thickBot="1">
      <c r="A661" s="23">
        <v>1</v>
      </c>
      <c r="C661" s="218" t="s">
        <v>9</v>
      </c>
      <c r="D661" s="218"/>
      <c r="E661" s="218"/>
      <c r="F661" s="218"/>
      <c r="G661" s="218"/>
      <c r="H661" s="218"/>
      <c r="I661" s="218"/>
      <c r="P661" s="218" t="s">
        <v>9</v>
      </c>
      <c r="Q661" s="218"/>
      <c r="R661" s="218"/>
      <c r="S661" s="218"/>
      <c r="T661" s="218"/>
      <c r="U661" s="218"/>
      <c r="V661" s="218"/>
    </row>
    <row r="662" spans="3:22" ht="30" customHeight="1" thickBot="1" thickTop="1">
      <c r="C662" s="205"/>
      <c r="D662" s="206"/>
      <c r="E662" s="206"/>
      <c r="F662" s="206"/>
      <c r="G662" s="206"/>
      <c r="H662" s="206"/>
      <c r="I662" s="207"/>
      <c r="P662" s="205"/>
      <c r="Q662" s="206"/>
      <c r="R662" s="206"/>
      <c r="S662" s="206"/>
      <c r="T662" s="206"/>
      <c r="U662" s="206"/>
      <c r="V662" s="207"/>
    </row>
    <row r="663" spans="1:24" ht="18.75" customHeight="1" thickTop="1">
      <c r="A663" s="212" t="s">
        <v>10</v>
      </c>
      <c r="B663" s="212"/>
      <c r="C663" s="212"/>
      <c r="D663" s="212"/>
      <c r="E663" s="212"/>
      <c r="F663" s="212"/>
      <c r="G663" s="212"/>
      <c r="H663" s="212"/>
      <c r="I663" s="212"/>
      <c r="J663" s="212"/>
      <c r="K663" s="212"/>
      <c r="N663" s="212" t="s">
        <v>10</v>
      </c>
      <c r="O663" s="212"/>
      <c r="P663" s="212"/>
      <c r="Q663" s="212"/>
      <c r="R663" s="212"/>
      <c r="S663" s="212"/>
      <c r="T663" s="212"/>
      <c r="U663" s="212"/>
      <c r="V663" s="212"/>
      <c r="W663" s="212"/>
      <c r="X663" s="212"/>
    </row>
    <row r="664" ht="3.75" customHeight="1" thickBot="1"/>
    <row r="665" spans="1:24" ht="27.75" customHeight="1" thickBot="1" thickTop="1">
      <c r="A665" s="205"/>
      <c r="B665" s="206"/>
      <c r="C665" s="206"/>
      <c r="D665" s="206"/>
      <c r="E665" s="206"/>
      <c r="F665" s="206"/>
      <c r="G665" s="206"/>
      <c r="H665" s="206"/>
      <c r="I665" s="206"/>
      <c r="J665" s="206"/>
      <c r="K665" s="207"/>
      <c r="L665" s="208">
        <v>29</v>
      </c>
      <c r="M665" s="209"/>
      <c r="N665" s="205"/>
      <c r="O665" s="206"/>
      <c r="P665" s="206"/>
      <c r="Q665" s="206"/>
      <c r="R665" s="206"/>
      <c r="S665" s="206"/>
      <c r="T665" s="206"/>
      <c r="U665" s="206"/>
      <c r="V665" s="206"/>
      <c r="W665" s="206"/>
      <c r="X665" s="207"/>
    </row>
    <row r="666" ht="5.25" customHeight="1" thickTop="1"/>
    <row r="667" spans="1:24" ht="13.5" thickBot="1">
      <c r="A667" s="210" t="s">
        <v>11</v>
      </c>
      <c r="B667" s="210"/>
      <c r="C667" s="210"/>
      <c r="D667" s="210"/>
      <c r="E667" s="210"/>
      <c r="F667" s="210"/>
      <c r="G667" s="210"/>
      <c r="H667" s="210"/>
      <c r="I667" s="210"/>
      <c r="J667" s="210"/>
      <c r="K667" s="210"/>
      <c r="L667" s="210"/>
      <c r="M667" s="211"/>
      <c r="N667" s="211"/>
      <c r="O667" s="211"/>
      <c r="P667" s="211"/>
      <c r="Q667" s="211"/>
      <c r="R667" s="211"/>
      <c r="S667" s="211"/>
      <c r="T667" s="211"/>
      <c r="U667" s="211"/>
      <c r="V667" s="211"/>
      <c r="W667" s="211"/>
      <c r="X667" s="211"/>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4:K634"/>
    <mergeCell ref="L634:M634"/>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19:K19"/>
    <mergeCell ref="N19:X19"/>
    <mergeCell ref="A34:K34"/>
    <mergeCell ref="L34:M34"/>
    <mergeCell ref="N34:X34"/>
    <mergeCell ref="A26:X26"/>
    <mergeCell ref="C28:G28"/>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A15:K15"/>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32:K32"/>
    <mergeCell ref="L32:M32"/>
    <mergeCell ref="N32:X32"/>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9" t="str">
        <f>TEAMS!$D$3</f>
        <v>Tuesday Mens Mufti.</v>
      </c>
      <c r="B3" s="229"/>
      <c r="C3" s="229"/>
      <c r="D3" s="229"/>
      <c r="E3" s="229"/>
      <c r="F3" s="229"/>
      <c r="G3" s="229"/>
      <c r="H3" s="229"/>
      <c r="I3" s="229"/>
      <c r="J3" s="229"/>
      <c r="K3" s="229"/>
      <c r="L3" s="229"/>
      <c r="M3" s="229"/>
      <c r="N3" s="229"/>
      <c r="O3" s="229"/>
      <c r="P3" s="229"/>
      <c r="Q3" s="229"/>
      <c r="R3" s="229"/>
      <c r="S3" s="229"/>
      <c r="T3" s="229"/>
      <c r="U3" s="229"/>
      <c r="V3" s="229"/>
      <c r="W3" s="229"/>
      <c r="X3" s="229"/>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ht="13.5" thickTop="1"/>
    <row r="9" spans="1:24" ht="20.25" customHeight="1" thickBot="1">
      <c r="A9" s="213">
        <f>TEAMS!$D$6</f>
        <v>0</v>
      </c>
      <c r="B9" s="214"/>
      <c r="C9" s="214"/>
      <c r="D9" s="214"/>
      <c r="E9" s="214"/>
      <c r="F9" s="214"/>
      <c r="G9" s="214"/>
      <c r="H9" s="214"/>
      <c r="I9" s="214"/>
      <c r="J9" s="214"/>
      <c r="K9" s="215"/>
      <c r="L9" s="216" t="s">
        <v>3</v>
      </c>
      <c r="M9" s="219"/>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TEAMS!$D$7</f>
        <v>0</v>
      </c>
      <c r="B11" s="214"/>
      <c r="C11" s="214"/>
      <c r="D11" s="214"/>
      <c r="E11" s="214"/>
      <c r="F11" s="214"/>
      <c r="G11" s="214"/>
      <c r="H11" s="214"/>
      <c r="I11" s="214"/>
      <c r="J11" s="214"/>
      <c r="K11" s="215"/>
      <c r="L11" s="216" t="s">
        <v>4</v>
      </c>
      <c r="M11" s="219"/>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TEAMS!$D$8</f>
        <v>0</v>
      </c>
      <c r="B13" s="214"/>
      <c r="C13" s="214"/>
      <c r="D13" s="214"/>
      <c r="E13" s="214"/>
      <c r="F13" s="214"/>
      <c r="G13" s="214"/>
      <c r="H13" s="214"/>
      <c r="I13" s="214"/>
      <c r="J13" s="214"/>
      <c r="K13" s="215"/>
      <c r="L13" s="216" t="s">
        <v>5</v>
      </c>
      <c r="M13" s="219"/>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TEAMS!$D$9</f>
        <v>0</v>
      </c>
      <c r="B15" s="214"/>
      <c r="C15" s="214"/>
      <c r="D15" s="214"/>
      <c r="E15" s="214"/>
      <c r="F15" s="214"/>
      <c r="G15" s="214"/>
      <c r="H15" s="214"/>
      <c r="I15" s="214"/>
      <c r="J15" s="214"/>
      <c r="K15" s="215"/>
      <c r="L15" s="216" t="s">
        <v>6</v>
      </c>
      <c r="M15" s="217"/>
      <c r="N15" s="213">
        <f>TEAMS!$B$9</f>
        <v>0</v>
      </c>
      <c r="O15" s="214"/>
      <c r="P15" s="214"/>
      <c r="Q15" s="214"/>
      <c r="R15" s="214"/>
      <c r="S15" s="214"/>
      <c r="T15" s="214"/>
      <c r="U15" s="214"/>
      <c r="V15" s="214"/>
      <c r="W15" s="214"/>
      <c r="X15" s="215"/>
    </row>
    <row r="16" ht="5.25" customHeight="1" thickTop="1"/>
    <row r="17" spans="1:22" ht="15.75" customHeight="1" thickBot="1">
      <c r="A17" s="23">
        <v>2</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ht="3.75" customHeight="1" thickBot="1"/>
    <row r="21" spans="1:24" ht="27.75" customHeight="1" thickBot="1" thickTop="1">
      <c r="A21" s="205"/>
      <c r="B21" s="206"/>
      <c r="C21" s="206"/>
      <c r="D21" s="206"/>
      <c r="E21" s="206"/>
      <c r="F21" s="206"/>
      <c r="G21" s="206"/>
      <c r="H21" s="206"/>
      <c r="I21" s="206"/>
      <c r="J21" s="206"/>
      <c r="K21" s="207"/>
      <c r="L21" s="208">
        <v>1</v>
      </c>
      <c r="M21" s="209"/>
      <c r="N21" s="205"/>
      <c r="O21" s="206"/>
      <c r="P21" s="206"/>
      <c r="Q21" s="206"/>
      <c r="R21" s="206"/>
      <c r="S21" s="206"/>
      <c r="T21" s="206"/>
      <c r="U21" s="206"/>
      <c r="V21" s="206"/>
      <c r="W21" s="206"/>
      <c r="X21" s="207"/>
    </row>
    <row r="22" ht="5.25" customHeight="1" thickTop="1"/>
    <row r="23" spans="1:24" ht="20.2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9" t="str">
        <f>TEAMS!$D$3</f>
        <v>Tuesday Mens Mufti.</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row r="32" spans="1:24" ht="20.25" customHeight="1" thickBot="1">
      <c r="A32" s="213">
        <f>TEAMS!$D$11</f>
        <v>0</v>
      </c>
      <c r="B32" s="214"/>
      <c r="C32" s="214"/>
      <c r="D32" s="214"/>
      <c r="E32" s="214"/>
      <c r="F32" s="214"/>
      <c r="G32" s="214"/>
      <c r="H32" s="214"/>
      <c r="I32" s="214"/>
      <c r="J32" s="214"/>
      <c r="K32" s="215"/>
      <c r="L32" s="216" t="s">
        <v>3</v>
      </c>
      <c r="M32" s="219"/>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TEAMS!$D$12</f>
        <v>0</v>
      </c>
      <c r="B34" s="214"/>
      <c r="C34" s="214"/>
      <c r="D34" s="214"/>
      <c r="E34" s="214"/>
      <c r="F34" s="214"/>
      <c r="G34" s="214"/>
      <c r="H34" s="214"/>
      <c r="I34" s="214"/>
      <c r="J34" s="214"/>
      <c r="K34" s="215"/>
      <c r="L34" s="216" t="s">
        <v>4</v>
      </c>
      <c r="M34" s="219"/>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TEAMS!$D$13</f>
        <v>0</v>
      </c>
      <c r="B36" s="214"/>
      <c r="C36" s="214"/>
      <c r="D36" s="214"/>
      <c r="E36" s="214"/>
      <c r="F36" s="214"/>
      <c r="G36" s="214"/>
      <c r="H36" s="214"/>
      <c r="I36" s="214"/>
      <c r="J36" s="214"/>
      <c r="K36" s="215"/>
      <c r="L36" s="216" t="s">
        <v>5</v>
      </c>
      <c r="M36" s="219"/>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TEAMS!$D$14</f>
        <v>0</v>
      </c>
      <c r="B38" s="214"/>
      <c r="C38" s="214"/>
      <c r="D38" s="214"/>
      <c r="E38" s="214"/>
      <c r="F38" s="214"/>
      <c r="G38" s="214"/>
      <c r="H38" s="214"/>
      <c r="I38" s="214"/>
      <c r="J38" s="214"/>
      <c r="K38" s="215"/>
      <c r="L38" s="216" t="s">
        <v>6</v>
      </c>
      <c r="M38" s="217"/>
      <c r="N38" s="213">
        <f>TEAMS!$B$14</f>
        <v>0</v>
      </c>
      <c r="O38" s="214"/>
      <c r="P38" s="214"/>
      <c r="Q38" s="214"/>
      <c r="R38" s="214"/>
      <c r="S38" s="214"/>
      <c r="T38" s="214"/>
      <c r="U38" s="214"/>
      <c r="V38" s="214"/>
      <c r="W38" s="214"/>
      <c r="X38" s="215"/>
    </row>
    <row r="39" ht="5.25" customHeight="1" thickTop="1"/>
    <row r="40" spans="1:22" ht="15.75" customHeight="1" thickBot="1">
      <c r="A40" s="23">
        <v>2</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ht="3.75" customHeight="1" thickBot="1"/>
    <row r="44" spans="1:24" ht="27.75" customHeight="1" thickBot="1" thickTop="1">
      <c r="A44" s="205"/>
      <c r="B44" s="206"/>
      <c r="C44" s="206"/>
      <c r="D44" s="206"/>
      <c r="E44" s="206"/>
      <c r="F44" s="206"/>
      <c r="G44" s="206"/>
      <c r="H44" s="206"/>
      <c r="I44" s="206"/>
      <c r="J44" s="206"/>
      <c r="K44" s="207"/>
      <c r="L44" s="208">
        <v>2</v>
      </c>
      <c r="M44" s="209"/>
      <c r="N44" s="205"/>
      <c r="O44" s="206"/>
      <c r="P44" s="206"/>
      <c r="Q44" s="206"/>
      <c r="R44" s="206"/>
      <c r="S44" s="206"/>
      <c r="T44" s="206"/>
      <c r="U44" s="206"/>
      <c r="V44" s="206"/>
      <c r="W44" s="206"/>
      <c r="X44" s="207"/>
    </row>
    <row r="45" ht="5.25" customHeight="1" thickTop="1"/>
    <row r="46" spans="1:24" ht="20.2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9" t="str">
        <f>TEAMS!$D$3</f>
        <v>Tuesday Mens Mufti.</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TEAMS!$D$16</f>
        <v>0</v>
      </c>
      <c r="B55" s="214"/>
      <c r="C55" s="214"/>
      <c r="D55" s="214"/>
      <c r="E55" s="214"/>
      <c r="F55" s="214"/>
      <c r="G55" s="214"/>
      <c r="H55" s="214"/>
      <c r="I55" s="214"/>
      <c r="J55" s="214"/>
      <c r="K55" s="215"/>
      <c r="L55" s="216" t="s">
        <v>3</v>
      </c>
      <c r="M55" s="219"/>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TEAMS!$D$17</f>
        <v>0</v>
      </c>
      <c r="B57" s="214"/>
      <c r="C57" s="214"/>
      <c r="D57" s="214"/>
      <c r="E57" s="214"/>
      <c r="F57" s="214"/>
      <c r="G57" s="214"/>
      <c r="H57" s="214"/>
      <c r="I57" s="214"/>
      <c r="J57" s="214"/>
      <c r="K57" s="215"/>
      <c r="L57" s="216" t="s">
        <v>4</v>
      </c>
      <c r="M57" s="219"/>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TEAMS!$D$18</f>
        <v>0</v>
      </c>
      <c r="B59" s="214"/>
      <c r="C59" s="214"/>
      <c r="D59" s="214"/>
      <c r="E59" s="214"/>
      <c r="F59" s="214"/>
      <c r="G59" s="214"/>
      <c r="H59" s="214"/>
      <c r="I59" s="214"/>
      <c r="J59" s="214"/>
      <c r="K59" s="215"/>
      <c r="L59" s="216" t="s">
        <v>5</v>
      </c>
      <c r="M59" s="219"/>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TEAMS!$D$19</f>
        <v>0</v>
      </c>
      <c r="B61" s="214"/>
      <c r="C61" s="214"/>
      <c r="D61" s="214"/>
      <c r="E61" s="214"/>
      <c r="F61" s="214"/>
      <c r="G61" s="214"/>
      <c r="H61" s="214"/>
      <c r="I61" s="214"/>
      <c r="J61" s="214"/>
      <c r="K61" s="215"/>
      <c r="L61" s="216" t="s">
        <v>6</v>
      </c>
      <c r="M61" s="217"/>
      <c r="N61" s="213">
        <f>TEAMS!$B$19</f>
        <v>0</v>
      </c>
      <c r="O61" s="214"/>
      <c r="P61" s="214"/>
      <c r="Q61" s="214"/>
      <c r="R61" s="214"/>
      <c r="S61" s="214"/>
      <c r="T61" s="214"/>
      <c r="U61" s="214"/>
      <c r="V61" s="214"/>
      <c r="W61" s="214"/>
      <c r="X61" s="215"/>
    </row>
    <row r="62" ht="5.25" customHeight="1" thickTop="1"/>
    <row r="63" spans="1:22" ht="15.75" customHeight="1" thickBot="1">
      <c r="A63" s="23">
        <v>2</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ht="3.75" customHeight="1" thickBot="1"/>
    <row r="67" spans="1:24" ht="27.75" customHeight="1" thickBot="1" thickTop="1">
      <c r="A67" s="205"/>
      <c r="B67" s="206"/>
      <c r="C67" s="206"/>
      <c r="D67" s="206"/>
      <c r="E67" s="206"/>
      <c r="F67" s="206"/>
      <c r="G67" s="206"/>
      <c r="H67" s="206"/>
      <c r="I67" s="206"/>
      <c r="J67" s="206"/>
      <c r="K67" s="207"/>
      <c r="L67" s="208">
        <v>3</v>
      </c>
      <c r="M67" s="209"/>
      <c r="N67" s="205"/>
      <c r="O67" s="206"/>
      <c r="P67" s="206"/>
      <c r="Q67" s="206"/>
      <c r="R67" s="206"/>
      <c r="S67" s="206"/>
      <c r="T67" s="206"/>
      <c r="U67" s="206"/>
      <c r="V67" s="206"/>
      <c r="W67" s="206"/>
      <c r="X67" s="207"/>
    </row>
    <row r="68" ht="5.25" customHeight="1" thickTop="1"/>
    <row r="69" spans="1:24" ht="20.2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9" t="str">
        <f>TEAMS!$D$3</f>
        <v>Tuesday Mens Mufti.</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TEAMS!$D$21</f>
        <v>0</v>
      </c>
      <c r="B78" s="214"/>
      <c r="C78" s="214"/>
      <c r="D78" s="214"/>
      <c r="E78" s="214"/>
      <c r="F78" s="214"/>
      <c r="G78" s="214"/>
      <c r="H78" s="214"/>
      <c r="I78" s="214"/>
      <c r="J78" s="214"/>
      <c r="K78" s="215"/>
      <c r="L78" s="216" t="s">
        <v>3</v>
      </c>
      <c r="M78" s="219"/>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TEAMS!$D$22</f>
        <v>0</v>
      </c>
      <c r="B80" s="214"/>
      <c r="C80" s="214"/>
      <c r="D80" s="214"/>
      <c r="E80" s="214"/>
      <c r="F80" s="214"/>
      <c r="G80" s="214"/>
      <c r="H80" s="214"/>
      <c r="I80" s="214"/>
      <c r="J80" s="214"/>
      <c r="K80" s="215"/>
      <c r="L80" s="216" t="s">
        <v>4</v>
      </c>
      <c r="M80" s="219"/>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TEAMS!$D$23</f>
        <v>0</v>
      </c>
      <c r="B82" s="214"/>
      <c r="C82" s="214"/>
      <c r="D82" s="214"/>
      <c r="E82" s="214"/>
      <c r="F82" s="214"/>
      <c r="G82" s="214"/>
      <c r="H82" s="214"/>
      <c r="I82" s="214"/>
      <c r="J82" s="214"/>
      <c r="K82" s="215"/>
      <c r="L82" s="216" t="s">
        <v>5</v>
      </c>
      <c r="M82" s="219"/>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TEAMS!$D$24</f>
        <v>0</v>
      </c>
      <c r="B84" s="214"/>
      <c r="C84" s="214"/>
      <c r="D84" s="214"/>
      <c r="E84" s="214"/>
      <c r="F84" s="214"/>
      <c r="G84" s="214"/>
      <c r="H84" s="214"/>
      <c r="I84" s="214"/>
      <c r="J84" s="214"/>
      <c r="K84" s="215"/>
      <c r="L84" s="216" t="s">
        <v>6</v>
      </c>
      <c r="M84" s="217"/>
      <c r="N84" s="213">
        <f>TEAMS!$B$24</f>
        <v>0</v>
      </c>
      <c r="O84" s="214"/>
      <c r="P84" s="214"/>
      <c r="Q84" s="214"/>
      <c r="R84" s="214"/>
      <c r="S84" s="214"/>
      <c r="T84" s="214"/>
      <c r="U84" s="214"/>
      <c r="V84" s="214"/>
      <c r="W84" s="214"/>
      <c r="X84" s="215"/>
    </row>
    <row r="85" ht="5.25" customHeight="1" thickTop="1"/>
    <row r="86" spans="1:22" ht="15.75" customHeight="1" thickBot="1">
      <c r="A86" s="23">
        <v>2</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ht="3.75" customHeight="1" thickBot="1"/>
    <row r="90" spans="1:24" ht="27.75" customHeight="1" thickBot="1" thickTop="1">
      <c r="A90" s="205"/>
      <c r="B90" s="206"/>
      <c r="C90" s="206"/>
      <c r="D90" s="206"/>
      <c r="E90" s="206"/>
      <c r="F90" s="206"/>
      <c r="G90" s="206"/>
      <c r="H90" s="206"/>
      <c r="I90" s="206"/>
      <c r="J90" s="206"/>
      <c r="K90" s="207"/>
      <c r="L90" s="208">
        <v>4</v>
      </c>
      <c r="M90" s="209"/>
      <c r="N90" s="205"/>
      <c r="O90" s="206"/>
      <c r="P90" s="206"/>
      <c r="Q90" s="206"/>
      <c r="R90" s="206"/>
      <c r="S90" s="206"/>
      <c r="T90" s="206"/>
      <c r="U90" s="206"/>
      <c r="V90" s="206"/>
      <c r="W90" s="206"/>
      <c r="X90" s="207"/>
    </row>
    <row r="91" ht="5.25" customHeight="1" thickTop="1"/>
    <row r="92" spans="1:24" ht="20.2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9" t="str">
        <f>TEAMS!$D$3</f>
        <v>Tuesday Mens Mufti.</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TEAMS!$D$26</f>
        <v>0</v>
      </c>
      <c r="B101" s="214"/>
      <c r="C101" s="214"/>
      <c r="D101" s="214"/>
      <c r="E101" s="214"/>
      <c r="F101" s="214"/>
      <c r="G101" s="214"/>
      <c r="H101" s="214"/>
      <c r="I101" s="214"/>
      <c r="J101" s="214"/>
      <c r="K101" s="215"/>
      <c r="L101" s="216" t="s">
        <v>3</v>
      </c>
      <c r="M101" s="219"/>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TEAMS!$D$27</f>
        <v>0</v>
      </c>
      <c r="B103" s="214"/>
      <c r="C103" s="214"/>
      <c r="D103" s="214"/>
      <c r="E103" s="214"/>
      <c r="F103" s="214"/>
      <c r="G103" s="214"/>
      <c r="H103" s="214"/>
      <c r="I103" s="214"/>
      <c r="J103" s="214"/>
      <c r="K103" s="215"/>
      <c r="L103" s="216" t="s">
        <v>4</v>
      </c>
      <c r="M103" s="219"/>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TEAMS!$D$28</f>
        <v>0</v>
      </c>
      <c r="B105" s="214"/>
      <c r="C105" s="214"/>
      <c r="D105" s="214"/>
      <c r="E105" s="214"/>
      <c r="F105" s="214"/>
      <c r="G105" s="214"/>
      <c r="H105" s="214"/>
      <c r="I105" s="214"/>
      <c r="J105" s="214"/>
      <c r="K105" s="215"/>
      <c r="L105" s="216" t="s">
        <v>5</v>
      </c>
      <c r="M105" s="219"/>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TEAMS!$D$29</f>
        <v>0</v>
      </c>
      <c r="B107" s="214"/>
      <c r="C107" s="214"/>
      <c r="D107" s="214"/>
      <c r="E107" s="214"/>
      <c r="F107" s="214"/>
      <c r="G107" s="214"/>
      <c r="H107" s="214"/>
      <c r="I107" s="214"/>
      <c r="J107" s="214"/>
      <c r="K107" s="215"/>
      <c r="L107" s="216" t="s">
        <v>6</v>
      </c>
      <c r="M107" s="217"/>
      <c r="N107" s="213">
        <f>TEAMS!$B$29</f>
        <v>0</v>
      </c>
      <c r="O107" s="214"/>
      <c r="P107" s="214"/>
      <c r="Q107" s="214"/>
      <c r="R107" s="214"/>
      <c r="S107" s="214"/>
      <c r="T107" s="214"/>
      <c r="U107" s="214"/>
      <c r="V107" s="214"/>
      <c r="W107" s="214"/>
      <c r="X107" s="215"/>
    </row>
    <row r="108" ht="5.25" customHeight="1" thickTop="1"/>
    <row r="109" spans="1:22" ht="15.75" customHeight="1" thickBot="1">
      <c r="A109" s="23">
        <v>2</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ht="3.75" customHeight="1" thickBot="1"/>
    <row r="113" spans="1:24" ht="27.75" customHeight="1" thickBot="1" thickTop="1">
      <c r="A113" s="205"/>
      <c r="B113" s="206"/>
      <c r="C113" s="206"/>
      <c r="D113" s="206"/>
      <c r="E113" s="206"/>
      <c r="F113" s="206"/>
      <c r="G113" s="206"/>
      <c r="H113" s="206"/>
      <c r="I113" s="206"/>
      <c r="J113" s="206"/>
      <c r="K113" s="207"/>
      <c r="L113" s="208">
        <v>5</v>
      </c>
      <c r="M113" s="209"/>
      <c r="N113" s="205"/>
      <c r="O113" s="206"/>
      <c r="P113" s="206"/>
      <c r="Q113" s="206"/>
      <c r="R113" s="206"/>
      <c r="S113" s="206"/>
      <c r="T113" s="206"/>
      <c r="U113" s="206"/>
      <c r="V113" s="206"/>
      <c r="W113" s="206"/>
      <c r="X113" s="207"/>
    </row>
    <row r="114" ht="5.25" customHeight="1" thickTop="1"/>
    <row r="115" spans="1:24" ht="20.2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9" t="str">
        <f>TEAMS!$D$3</f>
        <v>Tuesday Mens Mufti.</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TEAMS!$D$31</f>
        <v>0</v>
      </c>
      <c r="B124" s="214"/>
      <c r="C124" s="214"/>
      <c r="D124" s="214"/>
      <c r="E124" s="214"/>
      <c r="F124" s="214"/>
      <c r="G124" s="214"/>
      <c r="H124" s="214"/>
      <c r="I124" s="214"/>
      <c r="J124" s="214"/>
      <c r="K124" s="215"/>
      <c r="L124" s="216" t="s">
        <v>3</v>
      </c>
      <c r="M124" s="219"/>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TEAMS!$D$32</f>
        <v>0</v>
      </c>
      <c r="B126" s="214"/>
      <c r="C126" s="214"/>
      <c r="D126" s="214"/>
      <c r="E126" s="214"/>
      <c r="F126" s="214"/>
      <c r="G126" s="214"/>
      <c r="H126" s="214"/>
      <c r="I126" s="214"/>
      <c r="J126" s="214"/>
      <c r="K126" s="215"/>
      <c r="L126" s="216" t="s">
        <v>4</v>
      </c>
      <c r="M126" s="219"/>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TEAMS!$D$33</f>
        <v>0</v>
      </c>
      <c r="B128" s="214"/>
      <c r="C128" s="214"/>
      <c r="D128" s="214"/>
      <c r="E128" s="214"/>
      <c r="F128" s="214"/>
      <c r="G128" s="214"/>
      <c r="H128" s="214"/>
      <c r="I128" s="214"/>
      <c r="J128" s="214"/>
      <c r="K128" s="215"/>
      <c r="L128" s="216" t="s">
        <v>5</v>
      </c>
      <c r="M128" s="219"/>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TEAMS!$D$34</f>
        <v>0</v>
      </c>
      <c r="B130" s="214"/>
      <c r="C130" s="214"/>
      <c r="D130" s="214"/>
      <c r="E130" s="214"/>
      <c r="F130" s="214"/>
      <c r="G130" s="214"/>
      <c r="H130" s="214"/>
      <c r="I130" s="214"/>
      <c r="J130" s="214"/>
      <c r="K130" s="215"/>
      <c r="L130" s="216" t="s">
        <v>6</v>
      </c>
      <c r="M130" s="217"/>
      <c r="N130" s="213">
        <f>TEAMS!$B$34</f>
        <v>0</v>
      </c>
      <c r="O130" s="214"/>
      <c r="P130" s="214"/>
      <c r="Q130" s="214"/>
      <c r="R130" s="214"/>
      <c r="S130" s="214"/>
      <c r="T130" s="214"/>
      <c r="U130" s="214"/>
      <c r="V130" s="214"/>
      <c r="W130" s="214"/>
      <c r="X130" s="215"/>
    </row>
    <row r="131" ht="5.25" customHeight="1" thickTop="1"/>
    <row r="132" spans="1:22" ht="15.75" customHeight="1" thickBot="1">
      <c r="A132" s="23">
        <v>2</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ht="3.75" customHeight="1" thickBot="1"/>
    <row r="136" spans="1:24" ht="27.75" customHeight="1" thickBot="1" thickTop="1">
      <c r="A136" s="205"/>
      <c r="B136" s="206"/>
      <c r="C136" s="206"/>
      <c r="D136" s="206"/>
      <c r="E136" s="206"/>
      <c r="F136" s="206"/>
      <c r="G136" s="206"/>
      <c r="H136" s="206"/>
      <c r="I136" s="206"/>
      <c r="J136" s="206"/>
      <c r="K136" s="207"/>
      <c r="L136" s="208">
        <v>6</v>
      </c>
      <c r="M136" s="209"/>
      <c r="N136" s="205"/>
      <c r="O136" s="206"/>
      <c r="P136" s="206"/>
      <c r="Q136" s="206"/>
      <c r="R136" s="206"/>
      <c r="S136" s="206"/>
      <c r="T136" s="206"/>
      <c r="U136" s="206"/>
      <c r="V136" s="206"/>
      <c r="W136" s="206"/>
      <c r="X136" s="207"/>
    </row>
    <row r="137" ht="5.25" customHeight="1" thickTop="1"/>
    <row r="138" spans="1:24" ht="20.2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9" t="str">
        <f>TEAMS!$D$3</f>
        <v>Tuesday Mens Mufti.</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TEAMS!$D$36</f>
        <v>0</v>
      </c>
      <c r="B147" s="214"/>
      <c r="C147" s="214"/>
      <c r="D147" s="214"/>
      <c r="E147" s="214"/>
      <c r="F147" s="214"/>
      <c r="G147" s="214"/>
      <c r="H147" s="214"/>
      <c r="I147" s="214"/>
      <c r="J147" s="214"/>
      <c r="K147" s="215"/>
      <c r="L147" s="216" t="s">
        <v>3</v>
      </c>
      <c r="M147" s="219"/>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TEAMS!$D$37</f>
        <v>0</v>
      </c>
      <c r="B149" s="214"/>
      <c r="C149" s="214"/>
      <c r="D149" s="214"/>
      <c r="E149" s="214"/>
      <c r="F149" s="214"/>
      <c r="G149" s="214"/>
      <c r="H149" s="214"/>
      <c r="I149" s="214"/>
      <c r="J149" s="214"/>
      <c r="K149" s="215"/>
      <c r="L149" s="216" t="s">
        <v>4</v>
      </c>
      <c r="M149" s="219"/>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TEAMS!$D$38</f>
        <v>0</v>
      </c>
      <c r="B151" s="214"/>
      <c r="C151" s="214"/>
      <c r="D151" s="214"/>
      <c r="E151" s="214"/>
      <c r="F151" s="214"/>
      <c r="G151" s="214"/>
      <c r="H151" s="214"/>
      <c r="I151" s="214"/>
      <c r="J151" s="214"/>
      <c r="K151" s="215"/>
      <c r="L151" s="216" t="s">
        <v>5</v>
      </c>
      <c r="M151" s="219"/>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TEAMS!$D$39</f>
        <v>0</v>
      </c>
      <c r="B153" s="214"/>
      <c r="C153" s="214"/>
      <c r="D153" s="214"/>
      <c r="E153" s="214"/>
      <c r="F153" s="214"/>
      <c r="G153" s="214"/>
      <c r="H153" s="214"/>
      <c r="I153" s="214"/>
      <c r="J153" s="214"/>
      <c r="K153" s="215"/>
      <c r="L153" s="216" t="s">
        <v>6</v>
      </c>
      <c r="M153" s="217"/>
      <c r="N153" s="213">
        <f>TEAMS!$B$39</f>
        <v>0</v>
      </c>
      <c r="O153" s="214"/>
      <c r="P153" s="214"/>
      <c r="Q153" s="214"/>
      <c r="R153" s="214"/>
      <c r="S153" s="214"/>
      <c r="T153" s="214"/>
      <c r="U153" s="214"/>
      <c r="V153" s="214"/>
      <c r="W153" s="214"/>
      <c r="X153" s="215"/>
    </row>
    <row r="154" ht="5.25" customHeight="1" thickTop="1"/>
    <row r="155" spans="1:22" ht="15.75" customHeight="1" thickBot="1">
      <c r="A155" s="23">
        <v>2</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ht="3.75" customHeight="1" thickBot="1"/>
    <row r="159" spans="1:24" ht="27.75" customHeight="1" thickBot="1" thickTop="1">
      <c r="A159" s="205"/>
      <c r="B159" s="206"/>
      <c r="C159" s="206"/>
      <c r="D159" s="206"/>
      <c r="E159" s="206"/>
      <c r="F159" s="206"/>
      <c r="G159" s="206"/>
      <c r="H159" s="206"/>
      <c r="I159" s="206"/>
      <c r="J159" s="206"/>
      <c r="K159" s="207"/>
      <c r="L159" s="208">
        <v>7</v>
      </c>
      <c r="M159" s="209"/>
      <c r="N159" s="205"/>
      <c r="O159" s="206"/>
      <c r="P159" s="206"/>
      <c r="Q159" s="206"/>
      <c r="R159" s="206"/>
      <c r="S159" s="206"/>
      <c r="T159" s="206"/>
      <c r="U159" s="206"/>
      <c r="V159" s="206"/>
      <c r="W159" s="206"/>
      <c r="X159" s="207"/>
    </row>
    <row r="160" ht="5.25" customHeight="1" thickTop="1"/>
    <row r="161" spans="1:24" ht="20.2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9" t="str">
        <f>TEAMS!$D$3</f>
        <v>Tuesday Mens Mufti.</v>
      </c>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TEAMS!$H$6</f>
        <v>0</v>
      </c>
      <c r="B170" s="214"/>
      <c r="C170" s="214"/>
      <c r="D170" s="214"/>
      <c r="E170" s="214"/>
      <c r="F170" s="214"/>
      <c r="G170" s="214"/>
      <c r="H170" s="214"/>
      <c r="I170" s="214"/>
      <c r="J170" s="214"/>
      <c r="K170" s="215"/>
      <c r="L170" s="216" t="s">
        <v>3</v>
      </c>
      <c r="M170" s="219"/>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TEAMS!$H$7</f>
        <v>0</v>
      </c>
      <c r="B172" s="214"/>
      <c r="C172" s="214"/>
      <c r="D172" s="214"/>
      <c r="E172" s="214"/>
      <c r="F172" s="214"/>
      <c r="G172" s="214"/>
      <c r="H172" s="214"/>
      <c r="I172" s="214"/>
      <c r="J172" s="214"/>
      <c r="K172" s="215"/>
      <c r="L172" s="216" t="s">
        <v>4</v>
      </c>
      <c r="M172" s="219"/>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TEAMS!$H$8</f>
        <v>0</v>
      </c>
      <c r="B174" s="214"/>
      <c r="C174" s="214"/>
      <c r="D174" s="214"/>
      <c r="E174" s="214"/>
      <c r="F174" s="214"/>
      <c r="G174" s="214"/>
      <c r="H174" s="214"/>
      <c r="I174" s="214"/>
      <c r="J174" s="214"/>
      <c r="K174" s="215"/>
      <c r="L174" s="216" t="s">
        <v>5</v>
      </c>
      <c r="M174" s="219"/>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TEAMS!$H$9</f>
        <v>0</v>
      </c>
      <c r="B176" s="214"/>
      <c r="C176" s="214"/>
      <c r="D176" s="214"/>
      <c r="E176" s="214"/>
      <c r="F176" s="214"/>
      <c r="G176" s="214"/>
      <c r="H176" s="214"/>
      <c r="I176" s="214"/>
      <c r="J176" s="214"/>
      <c r="K176" s="215"/>
      <c r="L176" s="216" t="s">
        <v>6</v>
      </c>
      <c r="M176" s="217"/>
      <c r="N176" s="213">
        <f>TEAMS!$F$9</f>
        <v>0</v>
      </c>
      <c r="O176" s="214"/>
      <c r="P176" s="214"/>
      <c r="Q176" s="214"/>
      <c r="R176" s="214"/>
      <c r="S176" s="214"/>
      <c r="T176" s="214"/>
      <c r="U176" s="214"/>
      <c r="V176" s="214"/>
      <c r="W176" s="214"/>
      <c r="X176" s="215"/>
    </row>
    <row r="177" ht="5.25" customHeight="1" thickTop="1"/>
    <row r="178" spans="1:22" ht="15.75" customHeight="1" thickBot="1">
      <c r="A178" s="23">
        <v>2</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ht="3.75" customHeight="1" thickBot="1"/>
    <row r="182" spans="1:24" ht="27.75" customHeight="1" thickBot="1" thickTop="1">
      <c r="A182" s="205"/>
      <c r="B182" s="206"/>
      <c r="C182" s="206"/>
      <c r="D182" s="206"/>
      <c r="E182" s="206"/>
      <c r="F182" s="206"/>
      <c r="G182" s="206"/>
      <c r="H182" s="206"/>
      <c r="I182" s="206"/>
      <c r="J182" s="206"/>
      <c r="K182" s="207"/>
      <c r="L182" s="208">
        <v>8</v>
      </c>
      <c r="M182" s="209"/>
      <c r="N182" s="205"/>
      <c r="O182" s="206"/>
      <c r="P182" s="206"/>
      <c r="Q182" s="206"/>
      <c r="R182" s="206"/>
      <c r="S182" s="206"/>
      <c r="T182" s="206"/>
      <c r="U182" s="206"/>
      <c r="V182" s="206"/>
      <c r="W182" s="206"/>
      <c r="X182" s="207"/>
    </row>
    <row r="183" ht="5.25" customHeight="1" thickTop="1"/>
    <row r="184" spans="1:24" ht="20.2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9" t="str">
        <f>TEAMS!$D$3</f>
        <v>Tuesday Mens Mufti.</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TEAMS!$H$11</f>
        <v>0</v>
      </c>
      <c r="B193" s="214"/>
      <c r="C193" s="214"/>
      <c r="D193" s="214"/>
      <c r="E193" s="214"/>
      <c r="F193" s="214"/>
      <c r="G193" s="214"/>
      <c r="H193" s="214"/>
      <c r="I193" s="214"/>
      <c r="J193" s="214"/>
      <c r="K193" s="215"/>
      <c r="L193" s="216" t="s">
        <v>3</v>
      </c>
      <c r="M193" s="219"/>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TEAMS!$H$12</f>
        <v>0</v>
      </c>
      <c r="B195" s="214"/>
      <c r="C195" s="214"/>
      <c r="D195" s="214"/>
      <c r="E195" s="214"/>
      <c r="F195" s="214"/>
      <c r="G195" s="214"/>
      <c r="H195" s="214"/>
      <c r="I195" s="214"/>
      <c r="J195" s="214"/>
      <c r="K195" s="215"/>
      <c r="L195" s="216" t="s">
        <v>4</v>
      </c>
      <c r="M195" s="219"/>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TEAMS!$H$13</f>
        <v>0</v>
      </c>
      <c r="B197" s="214"/>
      <c r="C197" s="214"/>
      <c r="D197" s="214"/>
      <c r="E197" s="214"/>
      <c r="F197" s="214"/>
      <c r="G197" s="214"/>
      <c r="H197" s="214"/>
      <c r="I197" s="214"/>
      <c r="J197" s="214"/>
      <c r="K197" s="215"/>
      <c r="L197" s="216" t="s">
        <v>5</v>
      </c>
      <c r="M197" s="219"/>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TEAMS!$H$14</f>
        <v>0</v>
      </c>
      <c r="B199" s="214"/>
      <c r="C199" s="214"/>
      <c r="D199" s="214"/>
      <c r="E199" s="214"/>
      <c r="F199" s="214"/>
      <c r="G199" s="214"/>
      <c r="H199" s="214"/>
      <c r="I199" s="214"/>
      <c r="J199" s="214"/>
      <c r="K199" s="215"/>
      <c r="L199" s="216" t="s">
        <v>6</v>
      </c>
      <c r="M199" s="217"/>
      <c r="N199" s="213">
        <f>TEAMS!$F$14</f>
        <v>0</v>
      </c>
      <c r="O199" s="214"/>
      <c r="P199" s="214"/>
      <c r="Q199" s="214"/>
      <c r="R199" s="214"/>
      <c r="S199" s="214"/>
      <c r="T199" s="214"/>
      <c r="U199" s="214"/>
      <c r="V199" s="214"/>
      <c r="W199" s="214"/>
      <c r="X199" s="215"/>
    </row>
    <row r="200" ht="5.25" customHeight="1" thickTop="1"/>
    <row r="201" spans="1:22" ht="15.75" customHeight="1" thickBot="1">
      <c r="A201" s="23">
        <v>2</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ht="3.75" customHeight="1" thickBot="1"/>
    <row r="205" spans="1:24" ht="27.75" customHeight="1" thickBot="1" thickTop="1">
      <c r="A205" s="205"/>
      <c r="B205" s="206"/>
      <c r="C205" s="206"/>
      <c r="D205" s="206"/>
      <c r="E205" s="206"/>
      <c r="F205" s="206"/>
      <c r="G205" s="206"/>
      <c r="H205" s="206"/>
      <c r="I205" s="206"/>
      <c r="J205" s="206"/>
      <c r="K205" s="207"/>
      <c r="L205" s="208">
        <v>9</v>
      </c>
      <c r="M205" s="209"/>
      <c r="N205" s="205"/>
      <c r="O205" s="206"/>
      <c r="P205" s="206"/>
      <c r="Q205" s="206"/>
      <c r="R205" s="206"/>
      <c r="S205" s="206"/>
      <c r="T205" s="206"/>
      <c r="U205" s="206"/>
      <c r="V205" s="206"/>
      <c r="W205" s="206"/>
      <c r="X205" s="207"/>
    </row>
    <row r="206" ht="5.25" customHeight="1" thickTop="1"/>
    <row r="207" spans="1:24" ht="20.2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9" t="str">
        <f>TEAMS!$D$3</f>
        <v>Tuesday Mens Mufti.</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TEAMS!$H$16</f>
        <v>0</v>
      </c>
      <c r="B216" s="214"/>
      <c r="C216" s="214"/>
      <c r="D216" s="214"/>
      <c r="E216" s="214"/>
      <c r="F216" s="214"/>
      <c r="G216" s="214"/>
      <c r="H216" s="214"/>
      <c r="I216" s="214"/>
      <c r="J216" s="214"/>
      <c r="K216" s="215"/>
      <c r="L216" s="216" t="s">
        <v>3</v>
      </c>
      <c r="M216" s="219"/>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TEAMS!$H$17</f>
        <v>0</v>
      </c>
      <c r="B218" s="214"/>
      <c r="C218" s="214"/>
      <c r="D218" s="214"/>
      <c r="E218" s="214"/>
      <c r="F218" s="214"/>
      <c r="G218" s="214"/>
      <c r="H218" s="214"/>
      <c r="I218" s="214"/>
      <c r="J218" s="214"/>
      <c r="K218" s="215"/>
      <c r="L218" s="216" t="s">
        <v>4</v>
      </c>
      <c r="M218" s="219"/>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TEAMS!$H$18</f>
        <v>0</v>
      </c>
      <c r="B220" s="214"/>
      <c r="C220" s="214"/>
      <c r="D220" s="214"/>
      <c r="E220" s="214"/>
      <c r="F220" s="214"/>
      <c r="G220" s="214"/>
      <c r="H220" s="214"/>
      <c r="I220" s="214"/>
      <c r="J220" s="214"/>
      <c r="K220" s="215"/>
      <c r="L220" s="216" t="s">
        <v>5</v>
      </c>
      <c r="M220" s="219"/>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TEAMS!$H$19</f>
        <v>0</v>
      </c>
      <c r="B222" s="214"/>
      <c r="C222" s="214"/>
      <c r="D222" s="214"/>
      <c r="E222" s="214"/>
      <c r="F222" s="214"/>
      <c r="G222" s="214"/>
      <c r="H222" s="214"/>
      <c r="I222" s="214"/>
      <c r="J222" s="214"/>
      <c r="K222" s="215"/>
      <c r="L222" s="216" t="s">
        <v>6</v>
      </c>
      <c r="M222" s="217"/>
      <c r="N222" s="213">
        <f>TEAMS!$F$19</f>
        <v>0</v>
      </c>
      <c r="O222" s="214"/>
      <c r="P222" s="214"/>
      <c r="Q222" s="214"/>
      <c r="R222" s="214"/>
      <c r="S222" s="214"/>
      <c r="T222" s="214"/>
      <c r="U222" s="214"/>
      <c r="V222" s="214"/>
      <c r="W222" s="214"/>
      <c r="X222" s="215"/>
    </row>
    <row r="223" ht="5.25" customHeight="1" thickTop="1"/>
    <row r="224" spans="1:22" ht="15.75" customHeight="1" thickBot="1">
      <c r="A224" s="23">
        <v>2</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ht="3.75" customHeight="1" thickBot="1"/>
    <row r="228" spans="1:24" ht="27.75" customHeight="1" thickBot="1" thickTop="1">
      <c r="A228" s="205"/>
      <c r="B228" s="206"/>
      <c r="C228" s="206"/>
      <c r="D228" s="206"/>
      <c r="E228" s="206"/>
      <c r="F228" s="206"/>
      <c r="G228" s="206"/>
      <c r="H228" s="206"/>
      <c r="I228" s="206"/>
      <c r="J228" s="206"/>
      <c r="K228" s="207"/>
      <c r="L228" s="208">
        <v>10</v>
      </c>
      <c r="M228" s="209"/>
      <c r="N228" s="205"/>
      <c r="O228" s="206"/>
      <c r="P228" s="206"/>
      <c r="Q228" s="206"/>
      <c r="R228" s="206"/>
      <c r="S228" s="206"/>
      <c r="T228" s="206"/>
      <c r="U228" s="206"/>
      <c r="V228" s="206"/>
      <c r="W228" s="206"/>
      <c r="X228" s="207"/>
    </row>
    <row r="229" ht="5.25" customHeight="1" thickTop="1"/>
    <row r="230" spans="1:24" ht="20.2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9" t="str">
        <f>TEAMS!$D$3</f>
        <v>Tuesday Mens Mufti.</v>
      </c>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TEAMS!$H$21</f>
        <v>0</v>
      </c>
      <c r="B239" s="214"/>
      <c r="C239" s="214"/>
      <c r="D239" s="214"/>
      <c r="E239" s="214"/>
      <c r="F239" s="214"/>
      <c r="G239" s="214"/>
      <c r="H239" s="214"/>
      <c r="I239" s="214"/>
      <c r="J239" s="214"/>
      <c r="K239" s="215"/>
      <c r="L239" s="216" t="s">
        <v>3</v>
      </c>
      <c r="M239" s="219"/>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TEAMS!$H$22</f>
        <v>0</v>
      </c>
      <c r="B241" s="214"/>
      <c r="C241" s="214"/>
      <c r="D241" s="214"/>
      <c r="E241" s="214"/>
      <c r="F241" s="214"/>
      <c r="G241" s="214"/>
      <c r="H241" s="214"/>
      <c r="I241" s="214"/>
      <c r="J241" s="214"/>
      <c r="K241" s="215"/>
      <c r="L241" s="216" t="s">
        <v>4</v>
      </c>
      <c r="M241" s="219"/>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TEAMS!$H$23</f>
        <v>0</v>
      </c>
      <c r="B243" s="214"/>
      <c r="C243" s="214"/>
      <c r="D243" s="214"/>
      <c r="E243" s="214"/>
      <c r="F243" s="214"/>
      <c r="G243" s="214"/>
      <c r="H243" s="214"/>
      <c r="I243" s="214"/>
      <c r="J243" s="214"/>
      <c r="K243" s="215"/>
      <c r="L243" s="216" t="s">
        <v>5</v>
      </c>
      <c r="M243" s="219"/>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TEAMS!$H$24</f>
        <v>0</v>
      </c>
      <c r="B245" s="214"/>
      <c r="C245" s="214"/>
      <c r="D245" s="214"/>
      <c r="E245" s="214"/>
      <c r="F245" s="214"/>
      <c r="G245" s="214"/>
      <c r="H245" s="214"/>
      <c r="I245" s="214"/>
      <c r="J245" s="214"/>
      <c r="K245" s="215"/>
      <c r="L245" s="216" t="s">
        <v>6</v>
      </c>
      <c r="M245" s="217"/>
      <c r="N245" s="213">
        <f>TEAMS!$F$24</f>
        <v>0</v>
      </c>
      <c r="O245" s="214"/>
      <c r="P245" s="214"/>
      <c r="Q245" s="214"/>
      <c r="R245" s="214"/>
      <c r="S245" s="214"/>
      <c r="T245" s="214"/>
      <c r="U245" s="214"/>
      <c r="V245" s="214"/>
      <c r="W245" s="214"/>
      <c r="X245" s="215"/>
    </row>
    <row r="246" ht="5.25" customHeight="1" thickTop="1"/>
    <row r="247" spans="1:22" ht="15.75" customHeight="1" thickBot="1">
      <c r="A247" s="23">
        <v>2</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ht="3.75" customHeight="1" thickBot="1"/>
    <row r="251" spans="1:24" ht="27.75" customHeight="1" thickBot="1" thickTop="1">
      <c r="A251" s="205"/>
      <c r="B251" s="206"/>
      <c r="C251" s="206"/>
      <c r="D251" s="206"/>
      <c r="E251" s="206"/>
      <c r="F251" s="206"/>
      <c r="G251" s="206"/>
      <c r="H251" s="206"/>
      <c r="I251" s="206"/>
      <c r="J251" s="206"/>
      <c r="K251" s="207"/>
      <c r="L251" s="208">
        <v>11</v>
      </c>
      <c r="M251" s="209"/>
      <c r="N251" s="205"/>
      <c r="O251" s="206"/>
      <c r="P251" s="206"/>
      <c r="Q251" s="206"/>
      <c r="R251" s="206"/>
      <c r="S251" s="206"/>
      <c r="T251" s="206"/>
      <c r="U251" s="206"/>
      <c r="V251" s="206"/>
      <c r="W251" s="206"/>
      <c r="X251" s="207"/>
    </row>
    <row r="252" ht="5.25" customHeight="1" thickTop="1"/>
    <row r="253" spans="1:24" ht="20.2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9" t="str">
        <f>TEAMS!$D$3</f>
        <v>Tuesday Mens Mufti.</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TEAMS!$H$26</f>
        <v>0</v>
      </c>
      <c r="B262" s="214"/>
      <c r="C262" s="214"/>
      <c r="D262" s="214"/>
      <c r="E262" s="214"/>
      <c r="F262" s="214"/>
      <c r="G262" s="214"/>
      <c r="H262" s="214"/>
      <c r="I262" s="214"/>
      <c r="J262" s="214"/>
      <c r="K262" s="215"/>
      <c r="L262" s="216" t="s">
        <v>3</v>
      </c>
      <c r="M262" s="219"/>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TEAMS!$H$27</f>
        <v>0</v>
      </c>
      <c r="B264" s="214"/>
      <c r="C264" s="214"/>
      <c r="D264" s="214"/>
      <c r="E264" s="214"/>
      <c r="F264" s="214"/>
      <c r="G264" s="214"/>
      <c r="H264" s="214"/>
      <c r="I264" s="214"/>
      <c r="J264" s="214"/>
      <c r="K264" s="215"/>
      <c r="L264" s="216" t="s">
        <v>4</v>
      </c>
      <c r="M264" s="219"/>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TEAMS!$H$28</f>
        <v>0</v>
      </c>
      <c r="B266" s="214"/>
      <c r="C266" s="214"/>
      <c r="D266" s="214"/>
      <c r="E266" s="214"/>
      <c r="F266" s="214"/>
      <c r="G266" s="214"/>
      <c r="H266" s="214"/>
      <c r="I266" s="214"/>
      <c r="J266" s="214"/>
      <c r="K266" s="215"/>
      <c r="L266" s="216" t="s">
        <v>5</v>
      </c>
      <c r="M266" s="219"/>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TEAMS!$H$29</f>
        <v>0</v>
      </c>
      <c r="B268" s="214"/>
      <c r="C268" s="214"/>
      <c r="D268" s="214"/>
      <c r="E268" s="214"/>
      <c r="F268" s="214"/>
      <c r="G268" s="214"/>
      <c r="H268" s="214"/>
      <c r="I268" s="214"/>
      <c r="J268" s="214"/>
      <c r="K268" s="215"/>
      <c r="L268" s="216" t="s">
        <v>6</v>
      </c>
      <c r="M268" s="217"/>
      <c r="N268" s="213">
        <f>TEAMS!$F$29</f>
        <v>0</v>
      </c>
      <c r="O268" s="214"/>
      <c r="P268" s="214"/>
      <c r="Q268" s="214"/>
      <c r="R268" s="214"/>
      <c r="S268" s="214"/>
      <c r="T268" s="214"/>
      <c r="U268" s="214"/>
      <c r="V268" s="214"/>
      <c r="W268" s="214"/>
      <c r="X268" s="215"/>
    </row>
    <row r="269" ht="5.25" customHeight="1" thickTop="1"/>
    <row r="270" spans="1:22" ht="15.75" customHeight="1" thickBot="1">
      <c r="A270" s="23">
        <v>2</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ht="3.75" customHeight="1" thickBot="1"/>
    <row r="274" spans="1:24" ht="27.75" customHeight="1" thickBot="1" thickTop="1">
      <c r="A274" s="205"/>
      <c r="B274" s="206"/>
      <c r="C274" s="206"/>
      <c r="D274" s="206"/>
      <c r="E274" s="206"/>
      <c r="F274" s="206"/>
      <c r="G274" s="206"/>
      <c r="H274" s="206"/>
      <c r="I274" s="206"/>
      <c r="J274" s="206"/>
      <c r="K274" s="207"/>
      <c r="L274" s="208">
        <v>12</v>
      </c>
      <c r="M274" s="209"/>
      <c r="N274" s="205"/>
      <c r="O274" s="206"/>
      <c r="P274" s="206"/>
      <c r="Q274" s="206"/>
      <c r="R274" s="206"/>
      <c r="S274" s="206"/>
      <c r="T274" s="206"/>
      <c r="U274" s="206"/>
      <c r="V274" s="206"/>
      <c r="W274" s="206"/>
      <c r="X274" s="207"/>
    </row>
    <row r="275" ht="5.25" customHeight="1" thickTop="1"/>
    <row r="276" spans="1:24" ht="20.2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9" t="str">
        <f>TEAMS!$D$3</f>
        <v>Tuesday Mens Mufti.</v>
      </c>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TEAMS!$H$31</f>
        <v>0</v>
      </c>
      <c r="B285" s="214"/>
      <c r="C285" s="214"/>
      <c r="D285" s="214"/>
      <c r="E285" s="214"/>
      <c r="F285" s="214"/>
      <c r="G285" s="214"/>
      <c r="H285" s="214"/>
      <c r="I285" s="214"/>
      <c r="J285" s="214"/>
      <c r="K285" s="215"/>
      <c r="L285" s="216" t="s">
        <v>3</v>
      </c>
      <c r="M285" s="219"/>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TEAMS!$H$32</f>
        <v>0</v>
      </c>
      <c r="B287" s="214"/>
      <c r="C287" s="214"/>
      <c r="D287" s="214"/>
      <c r="E287" s="214"/>
      <c r="F287" s="214"/>
      <c r="G287" s="214"/>
      <c r="H287" s="214"/>
      <c r="I287" s="214"/>
      <c r="J287" s="214"/>
      <c r="K287" s="215"/>
      <c r="L287" s="216" t="s">
        <v>4</v>
      </c>
      <c r="M287" s="219"/>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TEAMS!$H$33</f>
        <v>0</v>
      </c>
      <c r="B289" s="214"/>
      <c r="C289" s="214"/>
      <c r="D289" s="214"/>
      <c r="E289" s="214"/>
      <c r="F289" s="214"/>
      <c r="G289" s="214"/>
      <c r="H289" s="214"/>
      <c r="I289" s="214"/>
      <c r="J289" s="214"/>
      <c r="K289" s="215"/>
      <c r="L289" s="216" t="s">
        <v>5</v>
      </c>
      <c r="M289" s="219"/>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TEAMS!$H$34</f>
        <v>0</v>
      </c>
      <c r="B291" s="214"/>
      <c r="C291" s="214"/>
      <c r="D291" s="214"/>
      <c r="E291" s="214"/>
      <c r="F291" s="214"/>
      <c r="G291" s="214"/>
      <c r="H291" s="214"/>
      <c r="I291" s="214"/>
      <c r="J291" s="214"/>
      <c r="K291" s="215"/>
      <c r="L291" s="216" t="s">
        <v>6</v>
      </c>
      <c r="M291" s="217"/>
      <c r="N291" s="213">
        <f>TEAMS!$F$34</f>
        <v>0</v>
      </c>
      <c r="O291" s="214"/>
      <c r="P291" s="214"/>
      <c r="Q291" s="214"/>
      <c r="R291" s="214"/>
      <c r="S291" s="214"/>
      <c r="T291" s="214"/>
      <c r="U291" s="214"/>
      <c r="V291" s="214"/>
      <c r="W291" s="214"/>
      <c r="X291" s="215"/>
    </row>
    <row r="292" ht="5.25" customHeight="1" thickTop="1"/>
    <row r="293" spans="1:22" ht="15.75" customHeight="1" thickBot="1">
      <c r="A293" s="23">
        <v>2</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ht="3.75" customHeight="1" thickBot="1"/>
    <row r="297" spans="1:24" ht="27.75" customHeight="1" thickBot="1" thickTop="1">
      <c r="A297" s="205"/>
      <c r="B297" s="206"/>
      <c r="C297" s="206"/>
      <c r="D297" s="206"/>
      <c r="E297" s="206"/>
      <c r="F297" s="206"/>
      <c r="G297" s="206"/>
      <c r="H297" s="206"/>
      <c r="I297" s="206"/>
      <c r="J297" s="206"/>
      <c r="K297" s="207"/>
      <c r="L297" s="208">
        <v>13</v>
      </c>
      <c r="M297" s="209"/>
      <c r="N297" s="205"/>
      <c r="O297" s="206"/>
      <c r="P297" s="206"/>
      <c r="Q297" s="206"/>
      <c r="R297" s="206"/>
      <c r="S297" s="206"/>
      <c r="T297" s="206"/>
      <c r="U297" s="206"/>
      <c r="V297" s="206"/>
      <c r="W297" s="206"/>
      <c r="X297" s="207"/>
    </row>
    <row r="298" ht="5.25" customHeight="1" thickTop="1"/>
    <row r="299" spans="1:24" ht="20.2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9" t="str">
        <f>TEAMS!$D$3</f>
        <v>Tuesday Mens Mufti.</v>
      </c>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TEAMS!$H$36</f>
        <v>0</v>
      </c>
      <c r="B308" s="214"/>
      <c r="C308" s="214"/>
      <c r="D308" s="214"/>
      <c r="E308" s="214"/>
      <c r="F308" s="214"/>
      <c r="G308" s="214"/>
      <c r="H308" s="214"/>
      <c r="I308" s="214"/>
      <c r="J308" s="214"/>
      <c r="K308" s="215"/>
      <c r="L308" s="216" t="s">
        <v>3</v>
      </c>
      <c r="M308" s="219"/>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TEAMS!$H$37</f>
        <v>0</v>
      </c>
      <c r="B310" s="214"/>
      <c r="C310" s="214"/>
      <c r="D310" s="214"/>
      <c r="E310" s="214"/>
      <c r="F310" s="214"/>
      <c r="G310" s="214"/>
      <c r="H310" s="214"/>
      <c r="I310" s="214"/>
      <c r="J310" s="214"/>
      <c r="K310" s="215"/>
      <c r="L310" s="216" t="s">
        <v>4</v>
      </c>
      <c r="M310" s="219"/>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TEAMS!$H$38</f>
        <v>0</v>
      </c>
      <c r="B312" s="214"/>
      <c r="C312" s="214"/>
      <c r="D312" s="214"/>
      <c r="E312" s="214"/>
      <c r="F312" s="214"/>
      <c r="G312" s="214"/>
      <c r="H312" s="214"/>
      <c r="I312" s="214"/>
      <c r="J312" s="214"/>
      <c r="K312" s="215"/>
      <c r="L312" s="216" t="s">
        <v>5</v>
      </c>
      <c r="M312" s="219"/>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TEAMS!$H$39</f>
        <v>0</v>
      </c>
      <c r="B314" s="214"/>
      <c r="C314" s="214"/>
      <c r="D314" s="214"/>
      <c r="E314" s="214"/>
      <c r="F314" s="214"/>
      <c r="G314" s="214"/>
      <c r="H314" s="214"/>
      <c r="I314" s="214"/>
      <c r="J314" s="214"/>
      <c r="K314" s="215"/>
      <c r="L314" s="216" t="s">
        <v>6</v>
      </c>
      <c r="M314" s="217"/>
      <c r="N314" s="213">
        <f>TEAMS!$F$39</f>
        <v>0</v>
      </c>
      <c r="O314" s="214"/>
      <c r="P314" s="214"/>
      <c r="Q314" s="214"/>
      <c r="R314" s="214"/>
      <c r="S314" s="214"/>
      <c r="T314" s="214"/>
      <c r="U314" s="214"/>
      <c r="V314" s="214"/>
      <c r="W314" s="214"/>
      <c r="X314" s="215"/>
    </row>
    <row r="315" ht="5.25" customHeight="1" thickTop="1"/>
    <row r="316" spans="1:22" ht="15.75" customHeight="1" thickBot="1">
      <c r="A316" s="23">
        <v>2</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ht="3.75" customHeight="1" thickBot="1"/>
    <row r="320" spans="1:24" ht="27.75" customHeight="1" thickBot="1" thickTop="1">
      <c r="A320" s="205"/>
      <c r="B320" s="206"/>
      <c r="C320" s="206"/>
      <c r="D320" s="206"/>
      <c r="E320" s="206"/>
      <c r="F320" s="206"/>
      <c r="G320" s="206"/>
      <c r="H320" s="206"/>
      <c r="I320" s="206"/>
      <c r="J320" s="206"/>
      <c r="K320" s="207"/>
      <c r="L320" s="208">
        <v>14</v>
      </c>
      <c r="M320" s="209"/>
      <c r="N320" s="205"/>
      <c r="O320" s="206"/>
      <c r="P320" s="206"/>
      <c r="Q320" s="206"/>
      <c r="R320" s="206"/>
      <c r="S320" s="206"/>
      <c r="T320" s="206"/>
      <c r="U320" s="206"/>
      <c r="V320" s="206"/>
      <c r="W320" s="206"/>
      <c r="X320" s="207"/>
    </row>
    <row r="321" ht="5.25" customHeight="1" thickTop="1"/>
    <row r="322" spans="1:24" ht="20.2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9" t="str">
        <f>TEAMS!$D$3</f>
        <v>Tuesday Mens Mufti.</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TEAMS!$L$6</f>
        <v>0</v>
      </c>
      <c r="B331" s="214"/>
      <c r="C331" s="214"/>
      <c r="D331" s="214"/>
      <c r="E331" s="214"/>
      <c r="F331" s="214"/>
      <c r="G331" s="214"/>
      <c r="H331" s="214"/>
      <c r="I331" s="214"/>
      <c r="J331" s="214"/>
      <c r="K331" s="215"/>
      <c r="L331" s="216" t="s">
        <v>3</v>
      </c>
      <c r="M331" s="219"/>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TEAMS!$L$7</f>
        <v>0</v>
      </c>
      <c r="B333" s="214"/>
      <c r="C333" s="214"/>
      <c r="D333" s="214"/>
      <c r="E333" s="214"/>
      <c r="F333" s="214"/>
      <c r="G333" s="214"/>
      <c r="H333" s="214"/>
      <c r="I333" s="214"/>
      <c r="J333" s="214"/>
      <c r="K333" s="215"/>
      <c r="L333" s="216" t="s">
        <v>4</v>
      </c>
      <c r="M333" s="219"/>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TEAMS!$L$8</f>
        <v>0</v>
      </c>
      <c r="B335" s="214"/>
      <c r="C335" s="214"/>
      <c r="D335" s="214"/>
      <c r="E335" s="214"/>
      <c r="F335" s="214"/>
      <c r="G335" s="214"/>
      <c r="H335" s="214"/>
      <c r="I335" s="214"/>
      <c r="J335" s="214"/>
      <c r="K335" s="215"/>
      <c r="L335" s="216" t="s">
        <v>5</v>
      </c>
      <c r="M335" s="219"/>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TEAMS!$L$9</f>
        <v>0</v>
      </c>
      <c r="B337" s="214"/>
      <c r="C337" s="214"/>
      <c r="D337" s="214"/>
      <c r="E337" s="214"/>
      <c r="F337" s="214"/>
      <c r="G337" s="214"/>
      <c r="H337" s="214"/>
      <c r="I337" s="214"/>
      <c r="J337" s="214"/>
      <c r="K337" s="215"/>
      <c r="L337" s="216" t="s">
        <v>6</v>
      </c>
      <c r="M337" s="217"/>
      <c r="N337" s="213">
        <f>TEAMS!$J$9</f>
        <v>0</v>
      </c>
      <c r="O337" s="214"/>
      <c r="P337" s="214"/>
      <c r="Q337" s="214"/>
      <c r="R337" s="214"/>
      <c r="S337" s="214"/>
      <c r="T337" s="214"/>
      <c r="U337" s="214"/>
      <c r="V337" s="214"/>
      <c r="W337" s="214"/>
      <c r="X337" s="215"/>
    </row>
    <row r="338" ht="5.25" customHeight="1" thickTop="1"/>
    <row r="339" spans="1:22" ht="15.75" customHeight="1" thickBot="1">
      <c r="A339" s="23">
        <v>2</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ht="3.75" customHeight="1" thickBot="1"/>
    <row r="343" spans="1:24" ht="27.75" customHeight="1" thickBot="1" thickTop="1">
      <c r="A343" s="205"/>
      <c r="B343" s="206"/>
      <c r="C343" s="206"/>
      <c r="D343" s="206"/>
      <c r="E343" s="206"/>
      <c r="F343" s="206"/>
      <c r="G343" s="206"/>
      <c r="H343" s="206"/>
      <c r="I343" s="206"/>
      <c r="J343" s="206"/>
      <c r="K343" s="207"/>
      <c r="L343" s="208">
        <v>15</v>
      </c>
      <c r="M343" s="209"/>
      <c r="N343" s="205"/>
      <c r="O343" s="206"/>
      <c r="P343" s="206"/>
      <c r="Q343" s="206"/>
      <c r="R343" s="206"/>
      <c r="S343" s="206"/>
      <c r="T343" s="206"/>
      <c r="U343" s="206"/>
      <c r="V343" s="206"/>
      <c r="W343" s="206"/>
      <c r="X343" s="207"/>
    </row>
    <row r="344" ht="5.25" customHeight="1" thickTop="1"/>
    <row r="345" spans="1:24" ht="20.2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9" t="str">
        <f>TEAMS!$D$3</f>
        <v>Tuesday Mens Mufti.</v>
      </c>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TEAMS!$L$11</f>
        <v>0</v>
      </c>
      <c r="B354" s="214"/>
      <c r="C354" s="214"/>
      <c r="D354" s="214"/>
      <c r="E354" s="214"/>
      <c r="F354" s="214"/>
      <c r="G354" s="214"/>
      <c r="H354" s="214"/>
      <c r="I354" s="214"/>
      <c r="J354" s="214"/>
      <c r="K354" s="215"/>
      <c r="L354" s="216" t="s">
        <v>3</v>
      </c>
      <c r="M354" s="219"/>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TEAMS!$L$12</f>
        <v>0</v>
      </c>
      <c r="B356" s="214"/>
      <c r="C356" s="214"/>
      <c r="D356" s="214"/>
      <c r="E356" s="214"/>
      <c r="F356" s="214"/>
      <c r="G356" s="214"/>
      <c r="H356" s="214"/>
      <c r="I356" s="214"/>
      <c r="J356" s="214"/>
      <c r="K356" s="215"/>
      <c r="L356" s="216" t="s">
        <v>4</v>
      </c>
      <c r="M356" s="219"/>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TEAMS!$L$13</f>
        <v>0</v>
      </c>
      <c r="B358" s="214"/>
      <c r="C358" s="214"/>
      <c r="D358" s="214"/>
      <c r="E358" s="214"/>
      <c r="F358" s="214"/>
      <c r="G358" s="214"/>
      <c r="H358" s="214"/>
      <c r="I358" s="214"/>
      <c r="J358" s="214"/>
      <c r="K358" s="215"/>
      <c r="L358" s="216" t="s">
        <v>5</v>
      </c>
      <c r="M358" s="219"/>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TEAMS!$L$14</f>
        <v>0</v>
      </c>
      <c r="B360" s="214"/>
      <c r="C360" s="214"/>
      <c r="D360" s="214"/>
      <c r="E360" s="214"/>
      <c r="F360" s="214"/>
      <c r="G360" s="214"/>
      <c r="H360" s="214"/>
      <c r="I360" s="214"/>
      <c r="J360" s="214"/>
      <c r="K360" s="215"/>
      <c r="L360" s="216" t="s">
        <v>6</v>
      </c>
      <c r="M360" s="217"/>
      <c r="N360" s="213">
        <f>TEAMS!$J$14</f>
        <v>0</v>
      </c>
      <c r="O360" s="214"/>
      <c r="P360" s="214"/>
      <c r="Q360" s="214"/>
      <c r="R360" s="214"/>
      <c r="S360" s="214"/>
      <c r="T360" s="214"/>
      <c r="U360" s="214"/>
      <c r="V360" s="214"/>
      <c r="W360" s="214"/>
      <c r="X360" s="215"/>
    </row>
    <row r="361" ht="5.25" customHeight="1" thickTop="1"/>
    <row r="362" spans="1:22" ht="15.75" customHeight="1" thickBot="1">
      <c r="A362" s="23">
        <v>2</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ht="3.75" customHeight="1" thickBot="1"/>
    <row r="366" spans="1:24" ht="27.75" customHeight="1" thickBot="1" thickTop="1">
      <c r="A366" s="205"/>
      <c r="B366" s="206"/>
      <c r="C366" s="206"/>
      <c r="D366" s="206"/>
      <c r="E366" s="206"/>
      <c r="F366" s="206"/>
      <c r="G366" s="206"/>
      <c r="H366" s="206"/>
      <c r="I366" s="206"/>
      <c r="J366" s="206"/>
      <c r="K366" s="207"/>
      <c r="L366" s="208">
        <v>16</v>
      </c>
      <c r="M366" s="209"/>
      <c r="N366" s="205"/>
      <c r="O366" s="206"/>
      <c r="P366" s="206"/>
      <c r="Q366" s="206"/>
      <c r="R366" s="206"/>
      <c r="S366" s="206"/>
      <c r="T366" s="206"/>
      <c r="U366" s="206"/>
      <c r="V366" s="206"/>
      <c r="W366" s="206"/>
      <c r="X366" s="207"/>
    </row>
    <row r="367" ht="5.25" customHeight="1" thickTop="1"/>
    <row r="368" spans="1:24" ht="20.2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9" t="str">
        <f>TEAMS!$D$3</f>
        <v>Tuesday Mens Mufti.</v>
      </c>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TEAMS!$L$16</f>
        <v>0</v>
      </c>
      <c r="B377" s="214"/>
      <c r="C377" s="214"/>
      <c r="D377" s="214"/>
      <c r="E377" s="214"/>
      <c r="F377" s="214"/>
      <c r="G377" s="214"/>
      <c r="H377" s="214"/>
      <c r="I377" s="214"/>
      <c r="J377" s="214"/>
      <c r="K377" s="215"/>
      <c r="L377" s="216" t="s">
        <v>3</v>
      </c>
      <c r="M377" s="219"/>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TEAMS!$L$17</f>
        <v>0</v>
      </c>
      <c r="B379" s="214"/>
      <c r="C379" s="214"/>
      <c r="D379" s="214"/>
      <c r="E379" s="214"/>
      <c r="F379" s="214"/>
      <c r="G379" s="214"/>
      <c r="H379" s="214"/>
      <c r="I379" s="214"/>
      <c r="J379" s="214"/>
      <c r="K379" s="215"/>
      <c r="L379" s="216" t="s">
        <v>4</v>
      </c>
      <c r="M379" s="219"/>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TEAMS!$L$18</f>
        <v>0</v>
      </c>
      <c r="B381" s="214"/>
      <c r="C381" s="214"/>
      <c r="D381" s="214"/>
      <c r="E381" s="214"/>
      <c r="F381" s="214"/>
      <c r="G381" s="214"/>
      <c r="H381" s="214"/>
      <c r="I381" s="214"/>
      <c r="J381" s="214"/>
      <c r="K381" s="215"/>
      <c r="L381" s="216" t="s">
        <v>5</v>
      </c>
      <c r="M381" s="219"/>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TEAMS!$L$19</f>
        <v>0</v>
      </c>
      <c r="B383" s="214"/>
      <c r="C383" s="214"/>
      <c r="D383" s="214"/>
      <c r="E383" s="214"/>
      <c r="F383" s="214"/>
      <c r="G383" s="214"/>
      <c r="H383" s="214"/>
      <c r="I383" s="214"/>
      <c r="J383" s="214"/>
      <c r="K383" s="215"/>
      <c r="L383" s="216" t="s">
        <v>6</v>
      </c>
      <c r="M383" s="217"/>
      <c r="N383" s="213">
        <f>TEAMS!$J$19</f>
        <v>0</v>
      </c>
      <c r="O383" s="214"/>
      <c r="P383" s="214"/>
      <c r="Q383" s="214"/>
      <c r="R383" s="214"/>
      <c r="S383" s="214"/>
      <c r="T383" s="214"/>
      <c r="U383" s="214"/>
      <c r="V383" s="214"/>
      <c r="W383" s="214"/>
      <c r="X383" s="215"/>
    </row>
    <row r="384" ht="5.25" customHeight="1" thickTop="1"/>
    <row r="385" spans="1:22" ht="15.75" customHeight="1" thickBot="1">
      <c r="A385" s="23">
        <v>2</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ht="3.75" customHeight="1" thickBot="1"/>
    <row r="389" spans="1:24" ht="27.75" customHeight="1" thickBot="1" thickTop="1">
      <c r="A389" s="205"/>
      <c r="B389" s="206"/>
      <c r="C389" s="206"/>
      <c r="D389" s="206"/>
      <c r="E389" s="206"/>
      <c r="F389" s="206"/>
      <c r="G389" s="206"/>
      <c r="H389" s="206"/>
      <c r="I389" s="206"/>
      <c r="J389" s="206"/>
      <c r="K389" s="207"/>
      <c r="L389" s="208">
        <v>17</v>
      </c>
      <c r="M389" s="209"/>
      <c r="N389" s="205"/>
      <c r="O389" s="206"/>
      <c r="P389" s="206"/>
      <c r="Q389" s="206"/>
      <c r="R389" s="206"/>
      <c r="S389" s="206"/>
      <c r="T389" s="206"/>
      <c r="U389" s="206"/>
      <c r="V389" s="206"/>
      <c r="W389" s="206"/>
      <c r="X389" s="207"/>
    </row>
    <row r="390" ht="5.25" customHeight="1" thickTop="1"/>
    <row r="391" spans="1:24" ht="20.2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9" t="str">
        <f>TEAMS!$D$3</f>
        <v>Tuesday Mens Mufti.</v>
      </c>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TEAMS!$L$21</f>
        <v>0</v>
      </c>
      <c r="B400" s="214"/>
      <c r="C400" s="214"/>
      <c r="D400" s="214"/>
      <c r="E400" s="214"/>
      <c r="F400" s="214"/>
      <c r="G400" s="214"/>
      <c r="H400" s="214"/>
      <c r="I400" s="214"/>
      <c r="J400" s="214"/>
      <c r="K400" s="215"/>
      <c r="L400" s="216" t="s">
        <v>3</v>
      </c>
      <c r="M400" s="219"/>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TEAMS!$L$22</f>
        <v>0</v>
      </c>
      <c r="B402" s="214"/>
      <c r="C402" s="214"/>
      <c r="D402" s="214"/>
      <c r="E402" s="214"/>
      <c r="F402" s="214"/>
      <c r="G402" s="214"/>
      <c r="H402" s="214"/>
      <c r="I402" s="214"/>
      <c r="J402" s="214"/>
      <c r="K402" s="215"/>
      <c r="L402" s="216" t="s">
        <v>4</v>
      </c>
      <c r="M402" s="219"/>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TEAMS!$L$23</f>
        <v>0</v>
      </c>
      <c r="B404" s="214"/>
      <c r="C404" s="214"/>
      <c r="D404" s="214"/>
      <c r="E404" s="214"/>
      <c r="F404" s="214"/>
      <c r="G404" s="214"/>
      <c r="H404" s="214"/>
      <c r="I404" s="214"/>
      <c r="J404" s="214"/>
      <c r="K404" s="215"/>
      <c r="L404" s="216" t="s">
        <v>5</v>
      </c>
      <c r="M404" s="219"/>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TEAMS!$L$24</f>
        <v>0</v>
      </c>
      <c r="B406" s="214"/>
      <c r="C406" s="214"/>
      <c r="D406" s="214"/>
      <c r="E406" s="214"/>
      <c r="F406" s="214"/>
      <c r="G406" s="214"/>
      <c r="H406" s="214"/>
      <c r="I406" s="214"/>
      <c r="J406" s="214"/>
      <c r="K406" s="215"/>
      <c r="L406" s="216" t="s">
        <v>6</v>
      </c>
      <c r="M406" s="217"/>
      <c r="N406" s="213">
        <f>TEAMS!$J$24</f>
        <v>0</v>
      </c>
      <c r="O406" s="214"/>
      <c r="P406" s="214"/>
      <c r="Q406" s="214"/>
      <c r="R406" s="214"/>
      <c r="S406" s="214"/>
      <c r="T406" s="214"/>
      <c r="U406" s="214"/>
      <c r="V406" s="214"/>
      <c r="W406" s="214"/>
      <c r="X406" s="215"/>
    </row>
    <row r="407" ht="5.25" customHeight="1" thickTop="1"/>
    <row r="408" spans="1:22" ht="15.75" customHeight="1" thickBot="1">
      <c r="A408" s="23">
        <v>2</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ht="3.75" customHeight="1" thickBot="1"/>
    <row r="412" spans="1:24" ht="27.75" customHeight="1" thickBot="1" thickTop="1">
      <c r="A412" s="205"/>
      <c r="B412" s="206"/>
      <c r="C412" s="206"/>
      <c r="D412" s="206"/>
      <c r="E412" s="206"/>
      <c r="F412" s="206"/>
      <c r="G412" s="206"/>
      <c r="H412" s="206"/>
      <c r="I412" s="206"/>
      <c r="J412" s="206"/>
      <c r="K412" s="207"/>
      <c r="L412" s="208">
        <v>18</v>
      </c>
      <c r="M412" s="209"/>
      <c r="N412" s="205"/>
      <c r="O412" s="206"/>
      <c r="P412" s="206"/>
      <c r="Q412" s="206"/>
      <c r="R412" s="206"/>
      <c r="S412" s="206"/>
      <c r="T412" s="206"/>
      <c r="U412" s="206"/>
      <c r="V412" s="206"/>
      <c r="W412" s="206"/>
      <c r="X412" s="207"/>
    </row>
    <row r="413" ht="5.25" customHeight="1" thickTop="1"/>
    <row r="414" spans="1:24" ht="20.2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9" t="str">
        <f>TEAMS!$D$3</f>
        <v>Tuesday Mens Mufti.</v>
      </c>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TEAMS!$L$26</f>
        <v>0</v>
      </c>
      <c r="B423" s="214"/>
      <c r="C423" s="214"/>
      <c r="D423" s="214"/>
      <c r="E423" s="214"/>
      <c r="F423" s="214"/>
      <c r="G423" s="214"/>
      <c r="H423" s="214"/>
      <c r="I423" s="214"/>
      <c r="J423" s="214"/>
      <c r="K423" s="215"/>
      <c r="L423" s="216" t="s">
        <v>3</v>
      </c>
      <c r="M423" s="219"/>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TEAMS!$L$27</f>
        <v>0</v>
      </c>
      <c r="B425" s="214"/>
      <c r="C425" s="214"/>
      <c r="D425" s="214"/>
      <c r="E425" s="214"/>
      <c r="F425" s="214"/>
      <c r="G425" s="214"/>
      <c r="H425" s="214"/>
      <c r="I425" s="214"/>
      <c r="J425" s="214"/>
      <c r="K425" s="215"/>
      <c r="L425" s="216" t="s">
        <v>4</v>
      </c>
      <c r="M425" s="219"/>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TEAMS!$L$28</f>
        <v>0</v>
      </c>
      <c r="B427" s="214"/>
      <c r="C427" s="214"/>
      <c r="D427" s="214"/>
      <c r="E427" s="214"/>
      <c r="F427" s="214"/>
      <c r="G427" s="214"/>
      <c r="H427" s="214"/>
      <c r="I427" s="214"/>
      <c r="J427" s="214"/>
      <c r="K427" s="215"/>
      <c r="L427" s="216" t="s">
        <v>5</v>
      </c>
      <c r="M427" s="219"/>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TEAMS!$L$29</f>
        <v>0</v>
      </c>
      <c r="B429" s="214"/>
      <c r="C429" s="214"/>
      <c r="D429" s="214"/>
      <c r="E429" s="214"/>
      <c r="F429" s="214"/>
      <c r="G429" s="214"/>
      <c r="H429" s="214"/>
      <c r="I429" s="214"/>
      <c r="J429" s="214"/>
      <c r="K429" s="215"/>
      <c r="L429" s="216" t="s">
        <v>6</v>
      </c>
      <c r="M429" s="217"/>
      <c r="N429" s="213">
        <f>TEAMS!$J$29</f>
        <v>0</v>
      </c>
      <c r="O429" s="214"/>
      <c r="P429" s="214"/>
      <c r="Q429" s="214"/>
      <c r="R429" s="214"/>
      <c r="S429" s="214"/>
      <c r="T429" s="214"/>
      <c r="U429" s="214"/>
      <c r="V429" s="214"/>
      <c r="W429" s="214"/>
      <c r="X429" s="215"/>
    </row>
    <row r="430" ht="5.25" customHeight="1" thickTop="1"/>
    <row r="431" spans="1:22" ht="15.75" customHeight="1" thickBot="1">
      <c r="A431" s="23">
        <v>2</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ht="3.75" customHeight="1" thickBot="1"/>
    <row r="435" spans="1:24" ht="27.75" customHeight="1" thickBot="1" thickTop="1">
      <c r="A435" s="205"/>
      <c r="B435" s="206"/>
      <c r="C435" s="206"/>
      <c r="D435" s="206"/>
      <c r="E435" s="206"/>
      <c r="F435" s="206"/>
      <c r="G435" s="206"/>
      <c r="H435" s="206"/>
      <c r="I435" s="206"/>
      <c r="J435" s="206"/>
      <c r="K435" s="207"/>
      <c r="L435" s="208">
        <v>19</v>
      </c>
      <c r="M435" s="209"/>
      <c r="N435" s="205"/>
      <c r="O435" s="206"/>
      <c r="P435" s="206"/>
      <c r="Q435" s="206"/>
      <c r="R435" s="206"/>
      <c r="S435" s="206"/>
      <c r="T435" s="206"/>
      <c r="U435" s="206"/>
      <c r="V435" s="206"/>
      <c r="W435" s="206"/>
      <c r="X435" s="207"/>
    </row>
    <row r="436" ht="5.25" customHeight="1" thickTop="1"/>
    <row r="437" spans="1:24" ht="20.2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9" t="str">
        <f>TEAMS!$D$3</f>
        <v>Tuesday Mens Mufti.</v>
      </c>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TEAMS!$L$31</f>
        <v>0</v>
      </c>
      <c r="B446" s="214"/>
      <c r="C446" s="214"/>
      <c r="D446" s="214"/>
      <c r="E446" s="214"/>
      <c r="F446" s="214"/>
      <c r="G446" s="214"/>
      <c r="H446" s="214"/>
      <c r="I446" s="214"/>
      <c r="J446" s="214"/>
      <c r="K446" s="215"/>
      <c r="L446" s="216" t="s">
        <v>3</v>
      </c>
      <c r="M446" s="219"/>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TEAMS!$L$32</f>
        <v>0</v>
      </c>
      <c r="B448" s="214"/>
      <c r="C448" s="214"/>
      <c r="D448" s="214"/>
      <c r="E448" s="214"/>
      <c r="F448" s="214"/>
      <c r="G448" s="214"/>
      <c r="H448" s="214"/>
      <c r="I448" s="214"/>
      <c r="J448" s="214"/>
      <c r="K448" s="215"/>
      <c r="L448" s="216" t="s">
        <v>4</v>
      </c>
      <c r="M448" s="219"/>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TEAMS!$L$33</f>
        <v>0</v>
      </c>
      <c r="B450" s="214"/>
      <c r="C450" s="214"/>
      <c r="D450" s="214"/>
      <c r="E450" s="214"/>
      <c r="F450" s="214"/>
      <c r="G450" s="214"/>
      <c r="H450" s="214"/>
      <c r="I450" s="214"/>
      <c r="J450" s="214"/>
      <c r="K450" s="215"/>
      <c r="L450" s="216" t="s">
        <v>5</v>
      </c>
      <c r="M450" s="219"/>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TEAMS!$L$34</f>
        <v>0</v>
      </c>
      <c r="B452" s="214"/>
      <c r="C452" s="214"/>
      <c r="D452" s="214"/>
      <c r="E452" s="214"/>
      <c r="F452" s="214"/>
      <c r="G452" s="214"/>
      <c r="H452" s="214"/>
      <c r="I452" s="214"/>
      <c r="J452" s="214"/>
      <c r="K452" s="215"/>
      <c r="L452" s="216" t="s">
        <v>6</v>
      </c>
      <c r="M452" s="217"/>
      <c r="N452" s="213">
        <f>TEAMS!$J$34</f>
        <v>0</v>
      </c>
      <c r="O452" s="214"/>
      <c r="P452" s="214"/>
      <c r="Q452" s="214"/>
      <c r="R452" s="214"/>
      <c r="S452" s="214"/>
      <c r="T452" s="214"/>
      <c r="U452" s="214"/>
      <c r="V452" s="214"/>
      <c r="W452" s="214"/>
      <c r="X452" s="215"/>
    </row>
    <row r="453" ht="5.25" customHeight="1" thickTop="1"/>
    <row r="454" spans="1:22" ht="15.75" customHeight="1" thickBot="1">
      <c r="A454" s="23">
        <v>2</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ht="3.75" customHeight="1" thickBot="1"/>
    <row r="458" spans="1:24" ht="27.75" customHeight="1" thickBot="1" thickTop="1">
      <c r="A458" s="205"/>
      <c r="B458" s="206"/>
      <c r="C458" s="206"/>
      <c r="D458" s="206"/>
      <c r="E458" s="206"/>
      <c r="F458" s="206"/>
      <c r="G458" s="206"/>
      <c r="H458" s="206"/>
      <c r="I458" s="206"/>
      <c r="J458" s="206"/>
      <c r="K458" s="207"/>
      <c r="L458" s="208">
        <v>20</v>
      </c>
      <c r="M458" s="209"/>
      <c r="N458" s="205"/>
      <c r="O458" s="206"/>
      <c r="P458" s="206"/>
      <c r="Q458" s="206"/>
      <c r="R458" s="206"/>
      <c r="S458" s="206"/>
      <c r="T458" s="206"/>
      <c r="U458" s="206"/>
      <c r="V458" s="206"/>
      <c r="W458" s="206"/>
      <c r="X458" s="207"/>
    </row>
    <row r="459" ht="5.25" customHeight="1" thickTop="1"/>
    <row r="460" spans="1:24" ht="20.2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9" t="str">
        <f>TEAMS!$D$3</f>
        <v>Tuesday Mens Mufti.</v>
      </c>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TEAMS!$L$36</f>
        <v>0</v>
      </c>
      <c r="B469" s="214"/>
      <c r="C469" s="214"/>
      <c r="D469" s="214"/>
      <c r="E469" s="214"/>
      <c r="F469" s="214"/>
      <c r="G469" s="214"/>
      <c r="H469" s="214"/>
      <c r="I469" s="214"/>
      <c r="J469" s="214"/>
      <c r="K469" s="215"/>
      <c r="L469" s="216" t="s">
        <v>3</v>
      </c>
      <c r="M469" s="219"/>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TEAMS!$L$37</f>
        <v>0</v>
      </c>
      <c r="B471" s="214"/>
      <c r="C471" s="214"/>
      <c r="D471" s="214"/>
      <c r="E471" s="214"/>
      <c r="F471" s="214"/>
      <c r="G471" s="214"/>
      <c r="H471" s="214"/>
      <c r="I471" s="214"/>
      <c r="J471" s="214"/>
      <c r="K471" s="215"/>
      <c r="L471" s="216" t="s">
        <v>4</v>
      </c>
      <c r="M471" s="219"/>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TEAMS!$L$38</f>
        <v>0</v>
      </c>
      <c r="B473" s="214"/>
      <c r="C473" s="214"/>
      <c r="D473" s="214"/>
      <c r="E473" s="214"/>
      <c r="F473" s="214"/>
      <c r="G473" s="214"/>
      <c r="H473" s="214"/>
      <c r="I473" s="214"/>
      <c r="J473" s="214"/>
      <c r="K473" s="215"/>
      <c r="L473" s="216" t="s">
        <v>5</v>
      </c>
      <c r="M473" s="219"/>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TEAMS!$L$39</f>
        <v>0</v>
      </c>
      <c r="B475" s="214"/>
      <c r="C475" s="214"/>
      <c r="D475" s="214"/>
      <c r="E475" s="214"/>
      <c r="F475" s="214"/>
      <c r="G475" s="214"/>
      <c r="H475" s="214"/>
      <c r="I475" s="214"/>
      <c r="J475" s="214"/>
      <c r="K475" s="215"/>
      <c r="L475" s="216" t="s">
        <v>6</v>
      </c>
      <c r="M475" s="217"/>
      <c r="N475" s="213">
        <f>TEAMS!$J$39</f>
        <v>0</v>
      </c>
      <c r="O475" s="214"/>
      <c r="P475" s="214"/>
      <c r="Q475" s="214"/>
      <c r="R475" s="214"/>
      <c r="S475" s="214"/>
      <c r="T475" s="214"/>
      <c r="U475" s="214"/>
      <c r="V475" s="214"/>
      <c r="W475" s="214"/>
      <c r="X475" s="215"/>
    </row>
    <row r="476" ht="5.25" customHeight="1" thickTop="1"/>
    <row r="477" spans="1:22" ht="15.75" customHeight="1" thickBot="1">
      <c r="A477" s="23">
        <v>2</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ht="3.75" customHeight="1" thickBot="1"/>
    <row r="481" spans="1:24" ht="27.75" customHeight="1" thickBot="1" thickTop="1">
      <c r="A481" s="205"/>
      <c r="B481" s="206"/>
      <c r="C481" s="206"/>
      <c r="D481" s="206"/>
      <c r="E481" s="206"/>
      <c r="F481" s="206"/>
      <c r="G481" s="206"/>
      <c r="H481" s="206"/>
      <c r="I481" s="206"/>
      <c r="J481" s="206"/>
      <c r="K481" s="207"/>
      <c r="L481" s="208">
        <v>21</v>
      </c>
      <c r="M481" s="209"/>
      <c r="N481" s="205"/>
      <c r="O481" s="206"/>
      <c r="P481" s="206"/>
      <c r="Q481" s="206"/>
      <c r="R481" s="206"/>
      <c r="S481" s="206"/>
      <c r="T481" s="206"/>
      <c r="U481" s="206"/>
      <c r="V481" s="206"/>
      <c r="W481" s="206"/>
      <c r="X481" s="207"/>
    </row>
    <row r="482" ht="5.25" customHeight="1" thickTop="1"/>
    <row r="483" spans="1:24" ht="20.2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9" t="str">
        <f>TEAMS!$D$3</f>
        <v>Tuesday Mens Mufti.</v>
      </c>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TEAMS!$P$6</f>
        <v>0</v>
      </c>
      <c r="B492" s="214"/>
      <c r="C492" s="214"/>
      <c r="D492" s="214"/>
      <c r="E492" s="214"/>
      <c r="F492" s="214"/>
      <c r="G492" s="214"/>
      <c r="H492" s="214"/>
      <c r="I492" s="214"/>
      <c r="J492" s="214"/>
      <c r="K492" s="215"/>
      <c r="L492" s="216" t="s">
        <v>3</v>
      </c>
      <c r="M492" s="219"/>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TEAMS!$P$7</f>
        <v>0</v>
      </c>
      <c r="B494" s="214"/>
      <c r="C494" s="214"/>
      <c r="D494" s="214"/>
      <c r="E494" s="214"/>
      <c r="F494" s="214"/>
      <c r="G494" s="214"/>
      <c r="H494" s="214"/>
      <c r="I494" s="214"/>
      <c r="J494" s="214"/>
      <c r="K494" s="215"/>
      <c r="L494" s="216" t="s">
        <v>4</v>
      </c>
      <c r="M494" s="219"/>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TEAMS!$P$8</f>
        <v>0</v>
      </c>
      <c r="B496" s="214"/>
      <c r="C496" s="214"/>
      <c r="D496" s="214"/>
      <c r="E496" s="214"/>
      <c r="F496" s="214"/>
      <c r="G496" s="214"/>
      <c r="H496" s="214"/>
      <c r="I496" s="214"/>
      <c r="J496" s="214"/>
      <c r="K496" s="215"/>
      <c r="L496" s="216" t="s">
        <v>5</v>
      </c>
      <c r="M496" s="219"/>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TEAMS!$P$9</f>
        <v>0</v>
      </c>
      <c r="B498" s="214"/>
      <c r="C498" s="214"/>
      <c r="D498" s="214"/>
      <c r="E498" s="214"/>
      <c r="F498" s="214"/>
      <c r="G498" s="214"/>
      <c r="H498" s="214"/>
      <c r="I498" s="214"/>
      <c r="J498" s="214"/>
      <c r="K498" s="215"/>
      <c r="L498" s="216" t="s">
        <v>6</v>
      </c>
      <c r="M498" s="217"/>
      <c r="N498" s="213">
        <f>TEAMS!$N$9</f>
        <v>0</v>
      </c>
      <c r="O498" s="214"/>
      <c r="P498" s="214"/>
      <c r="Q498" s="214"/>
      <c r="R498" s="214"/>
      <c r="S498" s="214"/>
      <c r="T498" s="214"/>
      <c r="U498" s="214"/>
      <c r="V498" s="214"/>
      <c r="W498" s="214"/>
      <c r="X498" s="215"/>
    </row>
    <row r="499" ht="5.25" customHeight="1" thickTop="1"/>
    <row r="500" spans="1:22" ht="15.75" customHeight="1" thickBot="1">
      <c r="A500" s="23">
        <v>2</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ht="3.75" customHeight="1" thickBot="1"/>
    <row r="504" spans="1:24" ht="27.75" customHeight="1" thickBot="1" thickTop="1">
      <c r="A504" s="205"/>
      <c r="B504" s="206"/>
      <c r="C504" s="206"/>
      <c r="D504" s="206"/>
      <c r="E504" s="206"/>
      <c r="F504" s="206"/>
      <c r="G504" s="206"/>
      <c r="H504" s="206"/>
      <c r="I504" s="206"/>
      <c r="J504" s="206"/>
      <c r="K504" s="207"/>
      <c r="L504" s="208">
        <v>22</v>
      </c>
      <c r="M504" s="209"/>
      <c r="N504" s="205"/>
      <c r="O504" s="206"/>
      <c r="P504" s="206"/>
      <c r="Q504" s="206"/>
      <c r="R504" s="206"/>
      <c r="S504" s="206"/>
      <c r="T504" s="206"/>
      <c r="U504" s="206"/>
      <c r="V504" s="206"/>
      <c r="W504" s="206"/>
      <c r="X504" s="207"/>
    </row>
    <row r="505" ht="5.25" customHeight="1" thickTop="1"/>
    <row r="506" spans="1:24" ht="20.2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9" t="str">
        <f>TEAMS!$D$3</f>
        <v>Tuesday Mens Mufti.</v>
      </c>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TEAMS!$P$11</f>
        <v>0</v>
      </c>
      <c r="B515" s="214"/>
      <c r="C515" s="214"/>
      <c r="D515" s="214"/>
      <c r="E515" s="214"/>
      <c r="F515" s="214"/>
      <c r="G515" s="214"/>
      <c r="H515" s="214"/>
      <c r="I515" s="214"/>
      <c r="J515" s="214"/>
      <c r="K515" s="215"/>
      <c r="L515" s="216" t="s">
        <v>3</v>
      </c>
      <c r="M515" s="219"/>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TEAMS!$P$12</f>
        <v>0</v>
      </c>
      <c r="B517" s="214"/>
      <c r="C517" s="214"/>
      <c r="D517" s="214"/>
      <c r="E517" s="214"/>
      <c r="F517" s="214"/>
      <c r="G517" s="214"/>
      <c r="H517" s="214"/>
      <c r="I517" s="214"/>
      <c r="J517" s="214"/>
      <c r="K517" s="215"/>
      <c r="L517" s="216" t="s">
        <v>4</v>
      </c>
      <c r="M517" s="219"/>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TEAMS!$P$13</f>
        <v>0</v>
      </c>
      <c r="B519" s="214"/>
      <c r="C519" s="214"/>
      <c r="D519" s="214"/>
      <c r="E519" s="214"/>
      <c r="F519" s="214"/>
      <c r="G519" s="214"/>
      <c r="H519" s="214"/>
      <c r="I519" s="214"/>
      <c r="J519" s="214"/>
      <c r="K519" s="215"/>
      <c r="L519" s="216" t="s">
        <v>5</v>
      </c>
      <c r="M519" s="219"/>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TEAMS!$P$14</f>
        <v>0</v>
      </c>
      <c r="B521" s="214"/>
      <c r="C521" s="214"/>
      <c r="D521" s="214"/>
      <c r="E521" s="214"/>
      <c r="F521" s="214"/>
      <c r="G521" s="214"/>
      <c r="H521" s="214"/>
      <c r="I521" s="214"/>
      <c r="J521" s="214"/>
      <c r="K521" s="215"/>
      <c r="L521" s="216" t="s">
        <v>6</v>
      </c>
      <c r="M521" s="217"/>
      <c r="N521" s="213">
        <f>TEAMS!$N$14</f>
        <v>0</v>
      </c>
      <c r="O521" s="214"/>
      <c r="P521" s="214"/>
      <c r="Q521" s="214"/>
      <c r="R521" s="214"/>
      <c r="S521" s="214"/>
      <c r="T521" s="214"/>
      <c r="U521" s="214"/>
      <c r="V521" s="214"/>
      <c r="W521" s="214"/>
      <c r="X521" s="215"/>
    </row>
    <row r="522" ht="5.25" customHeight="1" thickTop="1"/>
    <row r="523" spans="1:22" ht="15.75" customHeight="1" thickBot="1">
      <c r="A523" s="23">
        <v>2</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ht="3.75" customHeight="1" thickBot="1"/>
    <row r="527" spans="1:24" ht="27.75" customHeight="1" thickBot="1" thickTop="1">
      <c r="A527" s="205"/>
      <c r="B527" s="206"/>
      <c r="C527" s="206"/>
      <c r="D527" s="206"/>
      <c r="E527" s="206"/>
      <c r="F527" s="206"/>
      <c r="G527" s="206"/>
      <c r="H527" s="206"/>
      <c r="I527" s="206"/>
      <c r="J527" s="206"/>
      <c r="K527" s="207"/>
      <c r="L527" s="208">
        <v>23</v>
      </c>
      <c r="M527" s="209"/>
      <c r="N527" s="205"/>
      <c r="O527" s="206"/>
      <c r="P527" s="206"/>
      <c r="Q527" s="206"/>
      <c r="R527" s="206"/>
      <c r="S527" s="206"/>
      <c r="T527" s="206"/>
      <c r="U527" s="206"/>
      <c r="V527" s="206"/>
      <c r="W527" s="206"/>
      <c r="X527" s="207"/>
    </row>
    <row r="528" ht="5.25" customHeight="1" thickTop="1"/>
    <row r="529" spans="1:24" ht="20.2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9" t="str">
        <f>TEAMS!$D$3</f>
        <v>Tuesday Mens Mufti.</v>
      </c>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TEAMS!$P$16</f>
        <v>0</v>
      </c>
      <c r="B538" s="214"/>
      <c r="C538" s="214"/>
      <c r="D538" s="214"/>
      <c r="E538" s="214"/>
      <c r="F538" s="214"/>
      <c r="G538" s="214"/>
      <c r="H538" s="214"/>
      <c r="I538" s="214"/>
      <c r="J538" s="214"/>
      <c r="K538" s="215"/>
      <c r="L538" s="216" t="s">
        <v>3</v>
      </c>
      <c r="M538" s="219"/>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TEAMS!$P$17</f>
        <v>0</v>
      </c>
      <c r="B540" s="214"/>
      <c r="C540" s="214"/>
      <c r="D540" s="214"/>
      <c r="E540" s="214"/>
      <c r="F540" s="214"/>
      <c r="G540" s="214"/>
      <c r="H540" s="214"/>
      <c r="I540" s="214"/>
      <c r="J540" s="214"/>
      <c r="K540" s="215"/>
      <c r="L540" s="216" t="s">
        <v>4</v>
      </c>
      <c r="M540" s="219"/>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TEAMS!$P$18</f>
        <v>0</v>
      </c>
      <c r="B542" s="214"/>
      <c r="C542" s="214"/>
      <c r="D542" s="214"/>
      <c r="E542" s="214"/>
      <c r="F542" s="214"/>
      <c r="G542" s="214"/>
      <c r="H542" s="214"/>
      <c r="I542" s="214"/>
      <c r="J542" s="214"/>
      <c r="K542" s="215"/>
      <c r="L542" s="216" t="s">
        <v>5</v>
      </c>
      <c r="M542" s="219"/>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TEAMS!$P$19</f>
        <v>0</v>
      </c>
      <c r="B544" s="214"/>
      <c r="C544" s="214"/>
      <c r="D544" s="214"/>
      <c r="E544" s="214"/>
      <c r="F544" s="214"/>
      <c r="G544" s="214"/>
      <c r="H544" s="214"/>
      <c r="I544" s="214"/>
      <c r="J544" s="214"/>
      <c r="K544" s="215"/>
      <c r="L544" s="216" t="s">
        <v>6</v>
      </c>
      <c r="M544" s="217"/>
      <c r="N544" s="213">
        <f>TEAMS!$N$19</f>
        <v>0</v>
      </c>
      <c r="O544" s="214"/>
      <c r="P544" s="214"/>
      <c r="Q544" s="214"/>
      <c r="R544" s="214"/>
      <c r="S544" s="214"/>
      <c r="T544" s="214"/>
      <c r="U544" s="214"/>
      <c r="V544" s="214"/>
      <c r="W544" s="214"/>
      <c r="X544" s="215"/>
    </row>
    <row r="545" ht="5.25" customHeight="1" thickTop="1"/>
    <row r="546" spans="1:22" ht="15.75" customHeight="1" thickBot="1">
      <c r="A546" s="23">
        <v>2</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ht="3.75" customHeight="1" thickBot="1"/>
    <row r="550" spans="1:24" ht="27.75" customHeight="1" thickBot="1" thickTop="1">
      <c r="A550" s="205"/>
      <c r="B550" s="206"/>
      <c r="C550" s="206"/>
      <c r="D550" s="206"/>
      <c r="E550" s="206"/>
      <c r="F550" s="206"/>
      <c r="G550" s="206"/>
      <c r="H550" s="206"/>
      <c r="I550" s="206"/>
      <c r="J550" s="206"/>
      <c r="K550" s="207"/>
      <c r="L550" s="208">
        <v>24</v>
      </c>
      <c r="M550" s="209"/>
      <c r="N550" s="205"/>
      <c r="O550" s="206"/>
      <c r="P550" s="206"/>
      <c r="Q550" s="206"/>
      <c r="R550" s="206"/>
      <c r="S550" s="206"/>
      <c r="T550" s="206"/>
      <c r="U550" s="206"/>
      <c r="V550" s="206"/>
      <c r="W550" s="206"/>
      <c r="X550" s="207"/>
    </row>
    <row r="551" ht="5.25" customHeight="1" thickTop="1"/>
    <row r="552" spans="1:24" ht="20.2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9" t="str">
        <f>TEAMS!$D$3</f>
        <v>Tuesday Mens Mufti.</v>
      </c>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TEAMS!$P$21</f>
        <v>0</v>
      </c>
      <c r="B561" s="214"/>
      <c r="C561" s="214"/>
      <c r="D561" s="214"/>
      <c r="E561" s="214"/>
      <c r="F561" s="214"/>
      <c r="G561" s="214"/>
      <c r="H561" s="214"/>
      <c r="I561" s="214"/>
      <c r="J561" s="214"/>
      <c r="K561" s="215"/>
      <c r="L561" s="216" t="s">
        <v>3</v>
      </c>
      <c r="M561" s="219"/>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TEAMS!$P$22</f>
        <v>0</v>
      </c>
      <c r="B563" s="214"/>
      <c r="C563" s="214"/>
      <c r="D563" s="214"/>
      <c r="E563" s="214"/>
      <c r="F563" s="214"/>
      <c r="G563" s="214"/>
      <c r="H563" s="214"/>
      <c r="I563" s="214"/>
      <c r="J563" s="214"/>
      <c r="K563" s="215"/>
      <c r="L563" s="216" t="s">
        <v>4</v>
      </c>
      <c r="M563" s="219"/>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TEAMS!$P$23</f>
        <v>0</v>
      </c>
      <c r="B565" s="214"/>
      <c r="C565" s="214"/>
      <c r="D565" s="214"/>
      <c r="E565" s="214"/>
      <c r="F565" s="214"/>
      <c r="G565" s="214"/>
      <c r="H565" s="214"/>
      <c r="I565" s="214"/>
      <c r="J565" s="214"/>
      <c r="K565" s="215"/>
      <c r="L565" s="216" t="s">
        <v>5</v>
      </c>
      <c r="M565" s="219"/>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TEAMS!$P$24</f>
        <v>0</v>
      </c>
      <c r="B567" s="214"/>
      <c r="C567" s="214"/>
      <c r="D567" s="214"/>
      <c r="E567" s="214"/>
      <c r="F567" s="214"/>
      <c r="G567" s="214"/>
      <c r="H567" s="214"/>
      <c r="I567" s="214"/>
      <c r="J567" s="214"/>
      <c r="K567" s="215"/>
      <c r="L567" s="216" t="s">
        <v>6</v>
      </c>
      <c r="M567" s="217"/>
      <c r="N567" s="213">
        <f>TEAMS!$N$24</f>
        <v>0</v>
      </c>
      <c r="O567" s="214"/>
      <c r="P567" s="214"/>
      <c r="Q567" s="214"/>
      <c r="R567" s="214"/>
      <c r="S567" s="214"/>
      <c r="T567" s="214"/>
      <c r="U567" s="214"/>
      <c r="V567" s="214"/>
      <c r="W567" s="214"/>
      <c r="X567" s="215"/>
    </row>
    <row r="568" ht="5.25" customHeight="1" thickTop="1"/>
    <row r="569" spans="1:22" ht="15.75" customHeight="1" thickBot="1">
      <c r="A569" s="23">
        <v>2</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ht="3.75" customHeight="1" thickBot="1"/>
    <row r="573" spans="1:24" ht="27.75" customHeight="1" thickBot="1" thickTop="1">
      <c r="A573" s="205"/>
      <c r="B573" s="206"/>
      <c r="C573" s="206"/>
      <c r="D573" s="206"/>
      <c r="E573" s="206"/>
      <c r="F573" s="206"/>
      <c r="G573" s="206"/>
      <c r="H573" s="206"/>
      <c r="I573" s="206"/>
      <c r="J573" s="206"/>
      <c r="K573" s="207"/>
      <c r="L573" s="208">
        <v>25</v>
      </c>
      <c r="M573" s="209"/>
      <c r="N573" s="205"/>
      <c r="O573" s="206"/>
      <c r="P573" s="206"/>
      <c r="Q573" s="206"/>
      <c r="R573" s="206"/>
      <c r="S573" s="206"/>
      <c r="T573" s="206"/>
      <c r="U573" s="206"/>
      <c r="V573" s="206"/>
      <c r="W573" s="206"/>
      <c r="X573" s="207"/>
    </row>
    <row r="574" ht="5.25" customHeight="1" thickTop="1"/>
    <row r="575" spans="1:24" ht="20.2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9" t="str">
        <f>TEAMS!$D$3</f>
        <v>Tuesday Mens Mufti.</v>
      </c>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TEAMS!$P$26</f>
        <v>0</v>
      </c>
      <c r="B584" s="214"/>
      <c r="C584" s="214"/>
      <c r="D584" s="214"/>
      <c r="E584" s="214"/>
      <c r="F584" s="214"/>
      <c r="G584" s="214"/>
      <c r="H584" s="214"/>
      <c r="I584" s="214"/>
      <c r="J584" s="214"/>
      <c r="K584" s="215"/>
      <c r="L584" s="216" t="s">
        <v>3</v>
      </c>
      <c r="M584" s="219"/>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TEAMS!$P$27</f>
        <v>0</v>
      </c>
      <c r="B586" s="214"/>
      <c r="C586" s="214"/>
      <c r="D586" s="214"/>
      <c r="E586" s="214"/>
      <c r="F586" s="214"/>
      <c r="G586" s="214"/>
      <c r="H586" s="214"/>
      <c r="I586" s="214"/>
      <c r="J586" s="214"/>
      <c r="K586" s="215"/>
      <c r="L586" s="216" t="s">
        <v>4</v>
      </c>
      <c r="M586" s="219"/>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TEAMS!$P$28</f>
        <v>0</v>
      </c>
      <c r="B588" s="214"/>
      <c r="C588" s="214"/>
      <c r="D588" s="214"/>
      <c r="E588" s="214"/>
      <c r="F588" s="214"/>
      <c r="G588" s="214"/>
      <c r="H588" s="214"/>
      <c r="I588" s="214"/>
      <c r="J588" s="214"/>
      <c r="K588" s="215"/>
      <c r="L588" s="216" t="s">
        <v>5</v>
      </c>
      <c r="M588" s="219"/>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TEAMS!$P$29</f>
        <v>0</v>
      </c>
      <c r="B590" s="214"/>
      <c r="C590" s="214"/>
      <c r="D590" s="214"/>
      <c r="E590" s="214"/>
      <c r="F590" s="214"/>
      <c r="G590" s="214"/>
      <c r="H590" s="214"/>
      <c r="I590" s="214"/>
      <c r="J590" s="214"/>
      <c r="K590" s="215"/>
      <c r="L590" s="216" t="s">
        <v>6</v>
      </c>
      <c r="M590" s="217"/>
      <c r="N590" s="213">
        <f>TEAMS!$N$29</f>
        <v>0</v>
      </c>
      <c r="O590" s="214"/>
      <c r="P590" s="214"/>
      <c r="Q590" s="214"/>
      <c r="R590" s="214"/>
      <c r="S590" s="214"/>
      <c r="T590" s="214"/>
      <c r="U590" s="214"/>
      <c r="V590" s="214"/>
      <c r="W590" s="214"/>
      <c r="X590" s="215"/>
    </row>
    <row r="591" ht="5.25" customHeight="1" thickTop="1"/>
    <row r="592" spans="1:22" ht="15.75" customHeight="1" thickBot="1">
      <c r="A592" s="23">
        <v>2</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ht="3.75" customHeight="1" thickBot="1"/>
    <row r="596" spans="1:24" ht="27.75" customHeight="1" thickBot="1" thickTop="1">
      <c r="A596" s="205"/>
      <c r="B596" s="206"/>
      <c r="C596" s="206"/>
      <c r="D596" s="206"/>
      <c r="E596" s="206"/>
      <c r="F596" s="206"/>
      <c r="G596" s="206"/>
      <c r="H596" s="206"/>
      <c r="I596" s="206"/>
      <c r="J596" s="206"/>
      <c r="K596" s="207"/>
      <c r="L596" s="208">
        <v>26</v>
      </c>
      <c r="M596" s="209"/>
      <c r="N596" s="205"/>
      <c r="O596" s="206"/>
      <c r="P596" s="206"/>
      <c r="Q596" s="206"/>
      <c r="R596" s="206"/>
      <c r="S596" s="206"/>
      <c r="T596" s="206"/>
      <c r="U596" s="206"/>
      <c r="V596" s="206"/>
      <c r="W596" s="206"/>
      <c r="X596" s="207"/>
    </row>
    <row r="597" ht="5.25" customHeight="1" thickTop="1"/>
    <row r="598" spans="1:24" ht="20.2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9" t="str">
        <f>TEAMS!$D$3</f>
        <v>Tuesday Mens Mufti.</v>
      </c>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TEAMS!$P$31</f>
        <v>0</v>
      </c>
      <c r="B607" s="214"/>
      <c r="C607" s="214"/>
      <c r="D607" s="214"/>
      <c r="E607" s="214"/>
      <c r="F607" s="214"/>
      <c r="G607" s="214"/>
      <c r="H607" s="214"/>
      <c r="I607" s="214"/>
      <c r="J607" s="214"/>
      <c r="K607" s="215"/>
      <c r="L607" s="216" t="s">
        <v>3</v>
      </c>
      <c r="M607" s="219"/>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TEAMS!$P$32</f>
        <v>0</v>
      </c>
      <c r="B609" s="214"/>
      <c r="C609" s="214"/>
      <c r="D609" s="214"/>
      <c r="E609" s="214"/>
      <c r="F609" s="214"/>
      <c r="G609" s="214"/>
      <c r="H609" s="214"/>
      <c r="I609" s="214"/>
      <c r="J609" s="214"/>
      <c r="K609" s="215"/>
      <c r="L609" s="216" t="s">
        <v>4</v>
      </c>
      <c r="M609" s="219"/>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TEAMS!$P$33</f>
        <v>0</v>
      </c>
      <c r="B611" s="214"/>
      <c r="C611" s="214"/>
      <c r="D611" s="214"/>
      <c r="E611" s="214"/>
      <c r="F611" s="214"/>
      <c r="G611" s="214"/>
      <c r="H611" s="214"/>
      <c r="I611" s="214"/>
      <c r="J611" s="214"/>
      <c r="K611" s="215"/>
      <c r="L611" s="216" t="s">
        <v>5</v>
      </c>
      <c r="M611" s="219"/>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TEAMS!$P$34</f>
        <v>0</v>
      </c>
      <c r="B613" s="214"/>
      <c r="C613" s="214"/>
      <c r="D613" s="214"/>
      <c r="E613" s="214"/>
      <c r="F613" s="214"/>
      <c r="G613" s="214"/>
      <c r="H613" s="214"/>
      <c r="I613" s="214"/>
      <c r="J613" s="214"/>
      <c r="K613" s="215"/>
      <c r="L613" s="216" t="s">
        <v>6</v>
      </c>
      <c r="M613" s="217"/>
      <c r="N613" s="213">
        <f>TEAMS!$N$34</f>
        <v>0</v>
      </c>
      <c r="O613" s="214"/>
      <c r="P613" s="214"/>
      <c r="Q613" s="214"/>
      <c r="R613" s="214"/>
      <c r="S613" s="214"/>
      <c r="T613" s="214"/>
      <c r="U613" s="214"/>
      <c r="V613" s="214"/>
      <c r="W613" s="214"/>
      <c r="X613" s="215"/>
    </row>
    <row r="614" ht="5.25" customHeight="1" thickTop="1"/>
    <row r="615" spans="1:22" ht="15.75" customHeight="1" thickBot="1">
      <c r="A615" s="23">
        <v>2</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ht="3.75" customHeight="1" thickBot="1"/>
    <row r="619" spans="1:24" ht="27.75" customHeight="1" thickBot="1" thickTop="1">
      <c r="A619" s="205"/>
      <c r="B619" s="206"/>
      <c r="C619" s="206"/>
      <c r="D619" s="206"/>
      <c r="E619" s="206"/>
      <c r="F619" s="206"/>
      <c r="G619" s="206"/>
      <c r="H619" s="206"/>
      <c r="I619" s="206"/>
      <c r="J619" s="206"/>
      <c r="K619" s="207"/>
      <c r="L619" s="208">
        <v>27</v>
      </c>
      <c r="M619" s="209"/>
      <c r="N619" s="205"/>
      <c r="O619" s="206"/>
      <c r="P619" s="206"/>
      <c r="Q619" s="206"/>
      <c r="R619" s="206"/>
      <c r="S619" s="206"/>
      <c r="T619" s="206"/>
      <c r="U619" s="206"/>
      <c r="V619" s="206"/>
      <c r="W619" s="206"/>
      <c r="X619" s="207"/>
    </row>
    <row r="620" ht="5.25" customHeight="1" thickTop="1"/>
    <row r="621" spans="1:24" ht="20.2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9" t="str">
        <f>TEAMS!$D$3</f>
        <v>Tuesday Mens Mufti.</v>
      </c>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TEAMS!$P$36</f>
        <v>0</v>
      </c>
      <c r="B630" s="214"/>
      <c r="C630" s="214"/>
      <c r="D630" s="214"/>
      <c r="E630" s="214"/>
      <c r="F630" s="214"/>
      <c r="G630" s="214"/>
      <c r="H630" s="214"/>
      <c r="I630" s="214"/>
      <c r="J630" s="214"/>
      <c r="K630" s="215"/>
      <c r="L630" s="216" t="s">
        <v>3</v>
      </c>
      <c r="M630" s="219"/>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TEAMS!$P$37</f>
        <v>0</v>
      </c>
      <c r="B632" s="214"/>
      <c r="C632" s="214"/>
      <c r="D632" s="214"/>
      <c r="E632" s="214"/>
      <c r="F632" s="214"/>
      <c r="G632" s="214"/>
      <c r="H632" s="214"/>
      <c r="I632" s="214"/>
      <c r="J632" s="214"/>
      <c r="K632" s="215"/>
      <c r="L632" s="216" t="s">
        <v>4</v>
      </c>
      <c r="M632" s="219"/>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TEAMS!$P$38</f>
        <v>0</v>
      </c>
      <c r="B634" s="214"/>
      <c r="C634" s="214"/>
      <c r="D634" s="214"/>
      <c r="E634" s="214"/>
      <c r="F634" s="214"/>
      <c r="G634" s="214"/>
      <c r="H634" s="214"/>
      <c r="I634" s="214"/>
      <c r="J634" s="214"/>
      <c r="K634" s="215"/>
      <c r="L634" s="216" t="s">
        <v>5</v>
      </c>
      <c r="M634" s="219"/>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TEAMS!$P$39</f>
        <v>0</v>
      </c>
      <c r="B636" s="214"/>
      <c r="C636" s="214"/>
      <c r="D636" s="214"/>
      <c r="E636" s="214"/>
      <c r="F636" s="214"/>
      <c r="G636" s="214"/>
      <c r="H636" s="214"/>
      <c r="I636" s="214"/>
      <c r="J636" s="214"/>
      <c r="K636" s="215"/>
      <c r="L636" s="216" t="s">
        <v>6</v>
      </c>
      <c r="M636" s="219"/>
      <c r="N636" s="213">
        <f>TEAMS!$N$39</f>
        <v>0</v>
      </c>
      <c r="O636" s="214"/>
      <c r="P636" s="214"/>
      <c r="Q636" s="214"/>
      <c r="R636" s="214"/>
      <c r="S636" s="214"/>
      <c r="T636" s="214"/>
      <c r="U636" s="214"/>
      <c r="V636" s="214"/>
      <c r="W636" s="214"/>
      <c r="X636" s="215"/>
    </row>
    <row r="637" ht="5.25" customHeight="1" thickTop="1"/>
    <row r="638" spans="1:22" ht="15.75" customHeight="1" thickBot="1">
      <c r="A638" s="23">
        <v>2</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ht="3.75" customHeight="1" thickBot="1"/>
    <row r="642" spans="1:24" ht="27.75" customHeight="1" thickBot="1" thickTop="1">
      <c r="A642" s="205"/>
      <c r="B642" s="206"/>
      <c r="C642" s="206"/>
      <c r="D642" s="206"/>
      <c r="E642" s="206"/>
      <c r="F642" s="206"/>
      <c r="G642" s="206"/>
      <c r="H642" s="206"/>
      <c r="I642" s="206"/>
      <c r="J642" s="206"/>
      <c r="K642" s="207"/>
      <c r="L642" s="208">
        <v>28</v>
      </c>
      <c r="M642" s="209"/>
      <c r="N642" s="205"/>
      <c r="O642" s="206"/>
      <c r="P642" s="206"/>
      <c r="Q642" s="206"/>
      <c r="R642" s="206"/>
      <c r="S642" s="206"/>
      <c r="T642" s="206"/>
      <c r="U642" s="206"/>
      <c r="V642" s="206"/>
      <c r="W642" s="206"/>
      <c r="X642" s="207"/>
    </row>
    <row r="643" ht="5.25" customHeight="1" thickTop="1"/>
    <row r="644" spans="1:24" ht="20.2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5" t="s">
        <v>2</v>
      </c>
      <c r="B1" s="235"/>
      <c r="C1" s="22">
        <f>CARDS!$C$7</f>
        <v>0</v>
      </c>
      <c r="D1" s="20"/>
      <c r="E1" s="21" t="s">
        <v>16</v>
      </c>
      <c r="F1" s="231">
        <f>CARDS!$A$15</f>
        <v>0</v>
      </c>
      <c r="G1" s="231"/>
      <c r="H1" s="231"/>
      <c r="I1" s="231"/>
      <c r="J1" s="232"/>
    </row>
    <row r="2" ht="12.75" customHeight="1" thickBot="1" thickTop="1">
      <c r="A2" s="25">
        <v>1</v>
      </c>
    </row>
    <row r="3" spans="1:10" ht="27" customHeight="1">
      <c r="A3" s="13"/>
      <c r="B3" s="233">
        <f>CARDS!$A$15</f>
        <v>0</v>
      </c>
      <c r="C3" s="234"/>
      <c r="D3" s="233">
        <f>CARDS!$N$15</f>
        <v>0</v>
      </c>
      <c r="E3" s="234"/>
      <c r="F3" s="18"/>
      <c r="G3" s="233">
        <f>CARDS!$A$15</f>
        <v>0</v>
      </c>
      <c r="H3" s="234"/>
      <c r="I3" s="233">
        <f>CARDS!$N$15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5" t="s">
        <v>2</v>
      </c>
      <c r="B18" s="235"/>
      <c r="C18" s="22">
        <f>CARDS!$C$30</f>
        <v>0</v>
      </c>
      <c r="D18" s="20"/>
      <c r="E18" s="21" t="s">
        <v>16</v>
      </c>
      <c r="F18" s="231">
        <f>CARDS!$A$38</f>
        <v>0</v>
      </c>
      <c r="G18" s="231"/>
      <c r="H18" s="231"/>
      <c r="I18" s="231"/>
      <c r="J18" s="232"/>
    </row>
    <row r="19" ht="12.75" customHeight="1" thickBot="1" thickTop="1">
      <c r="A19" s="25">
        <v>1</v>
      </c>
    </row>
    <row r="20" spans="1:10" ht="27" customHeight="1">
      <c r="A20" s="13"/>
      <c r="B20" s="233">
        <f>CARDS!$A$38</f>
        <v>0</v>
      </c>
      <c r="C20" s="234"/>
      <c r="D20" s="233">
        <f>CARDS!$N$38</f>
        <v>0</v>
      </c>
      <c r="E20" s="234"/>
      <c r="F20" s="18"/>
      <c r="G20" s="233">
        <f>CARDS!$A$38</f>
        <v>0</v>
      </c>
      <c r="H20" s="234"/>
      <c r="I20" s="233">
        <f>CARDS!$N$38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5" t="s">
        <v>2</v>
      </c>
      <c r="B35" s="235"/>
      <c r="C35" s="22">
        <f>CARDS!$C$53</f>
        <v>0</v>
      </c>
      <c r="D35" s="20"/>
      <c r="E35" s="21" t="s">
        <v>16</v>
      </c>
      <c r="F35" s="231">
        <f>CARDS!$A$61</f>
        <v>0</v>
      </c>
      <c r="G35" s="231"/>
      <c r="H35" s="231"/>
      <c r="I35" s="231"/>
      <c r="J35" s="232"/>
    </row>
    <row r="36" ht="12.75" customHeight="1" thickBot="1" thickTop="1">
      <c r="A36" s="25">
        <v>1</v>
      </c>
    </row>
    <row r="37" spans="1:10" ht="27" customHeight="1">
      <c r="A37" s="13"/>
      <c r="B37" s="233">
        <f>CARDS!$A$61</f>
        <v>0</v>
      </c>
      <c r="C37" s="234"/>
      <c r="D37" s="233">
        <f>CARDS!$N$61</f>
        <v>0</v>
      </c>
      <c r="E37" s="234"/>
      <c r="F37" s="18"/>
      <c r="G37" s="233">
        <f>CARDS!$A$61</f>
        <v>0</v>
      </c>
      <c r="H37" s="234"/>
      <c r="I37" s="233">
        <f>CARDS!$N$61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5" t="s">
        <v>2</v>
      </c>
      <c r="B52" s="235"/>
      <c r="C52" s="22">
        <f>CARDS!$C$76</f>
        <v>0</v>
      </c>
      <c r="D52" s="20"/>
      <c r="E52" s="21" t="s">
        <v>16</v>
      </c>
      <c r="F52" s="231">
        <f>CARDS!$A$84</f>
        <v>0</v>
      </c>
      <c r="G52" s="231"/>
      <c r="H52" s="231"/>
      <c r="I52" s="231"/>
      <c r="J52" s="232"/>
    </row>
    <row r="53" ht="12.75" customHeight="1" thickBot="1" thickTop="1">
      <c r="A53" s="25">
        <v>1</v>
      </c>
    </row>
    <row r="54" spans="1:10" ht="27" customHeight="1">
      <c r="A54" s="13"/>
      <c r="B54" s="233">
        <f>CARDS!$A$84</f>
        <v>0</v>
      </c>
      <c r="C54" s="234"/>
      <c r="D54" s="233">
        <f>CARDS!$N$84</f>
        <v>0</v>
      </c>
      <c r="E54" s="234"/>
      <c r="F54" s="18"/>
      <c r="G54" s="233">
        <f>CARDS!$A$84</f>
        <v>0</v>
      </c>
      <c r="H54" s="234"/>
      <c r="I54" s="233">
        <f>CARDS!$N$84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5" t="s">
        <v>2</v>
      </c>
      <c r="B69" s="235"/>
      <c r="C69" s="22">
        <f>CARDS!$C$99</f>
        <v>0</v>
      </c>
      <c r="D69" s="20"/>
      <c r="E69" s="21" t="s">
        <v>16</v>
      </c>
      <c r="F69" s="231">
        <f>CARDS!$A$107</f>
        <v>0</v>
      </c>
      <c r="G69" s="231"/>
      <c r="H69" s="231"/>
      <c r="I69" s="231"/>
      <c r="J69" s="232"/>
    </row>
    <row r="70" ht="12.75" customHeight="1" thickBot="1" thickTop="1">
      <c r="A70" s="25">
        <v>1</v>
      </c>
    </row>
    <row r="71" spans="1:10" ht="27" customHeight="1">
      <c r="A71" s="13"/>
      <c r="B71" s="233">
        <f>CARDS!$A$107</f>
        <v>0</v>
      </c>
      <c r="C71" s="234"/>
      <c r="D71" s="233">
        <f>CARDS!$N$107</f>
        <v>0</v>
      </c>
      <c r="E71" s="234"/>
      <c r="F71" s="18"/>
      <c r="G71" s="233">
        <f>CARDS!$A$107</f>
        <v>0</v>
      </c>
      <c r="H71" s="234"/>
      <c r="I71" s="233">
        <f>CARDS!$N$107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5" t="s">
        <v>2</v>
      </c>
      <c r="B86" s="235"/>
      <c r="C86" s="22">
        <f>CARDS!$C$122</f>
        <v>0</v>
      </c>
      <c r="D86" s="20"/>
      <c r="E86" s="21" t="s">
        <v>16</v>
      </c>
      <c r="F86" s="231">
        <f>CARDS!$A$130</f>
        <v>0</v>
      </c>
      <c r="G86" s="231"/>
      <c r="H86" s="231"/>
      <c r="I86" s="231"/>
      <c r="J86" s="232"/>
    </row>
    <row r="87" ht="12.75" customHeight="1" thickBot="1" thickTop="1">
      <c r="A87" s="25">
        <v>1</v>
      </c>
    </row>
    <row r="88" spans="1:10" ht="27" customHeight="1">
      <c r="A88" s="13"/>
      <c r="B88" s="233">
        <f>CARDS!$A$130</f>
        <v>0</v>
      </c>
      <c r="C88" s="234"/>
      <c r="D88" s="233">
        <f>CARDS!$N$130</f>
        <v>0</v>
      </c>
      <c r="E88" s="234"/>
      <c r="F88" s="18"/>
      <c r="G88" s="233">
        <f>CARDS!$A$130</f>
        <v>0</v>
      </c>
      <c r="H88" s="234"/>
      <c r="I88" s="233">
        <f>CARDS!$N$130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5" t="s">
        <v>2</v>
      </c>
      <c r="B103" s="235"/>
      <c r="C103" s="22">
        <f>CARDS!$C$145</f>
        <v>0</v>
      </c>
      <c r="D103" s="20"/>
      <c r="E103" s="21" t="s">
        <v>16</v>
      </c>
      <c r="F103" s="231">
        <f>CARDS!$A$153</f>
        <v>0</v>
      </c>
      <c r="G103" s="231"/>
      <c r="H103" s="231"/>
      <c r="I103" s="231"/>
      <c r="J103" s="232"/>
    </row>
    <row r="104" ht="12.75" customHeight="1" thickBot="1" thickTop="1">
      <c r="A104" s="25">
        <v>1</v>
      </c>
    </row>
    <row r="105" spans="1:10" ht="27" customHeight="1">
      <c r="A105" s="13"/>
      <c r="B105" s="233">
        <f>CARDS!$A$153</f>
        <v>0</v>
      </c>
      <c r="C105" s="234"/>
      <c r="D105" s="233">
        <f>CARDS!$N$153</f>
        <v>0</v>
      </c>
      <c r="E105" s="234"/>
      <c r="F105" s="18"/>
      <c r="G105" s="233">
        <f>CARDS!$A$153</f>
        <v>0</v>
      </c>
      <c r="H105" s="234"/>
      <c r="I105" s="233">
        <f>CARDS!$N$153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5" t="s">
        <v>2</v>
      </c>
      <c r="B120" s="235"/>
      <c r="C120" s="22">
        <f>CARDS!$C$168</f>
        <v>0</v>
      </c>
      <c r="D120" s="20"/>
      <c r="E120" s="21" t="s">
        <v>16</v>
      </c>
      <c r="F120" s="231">
        <f>CARDS!$A$176</f>
        <v>0</v>
      </c>
      <c r="G120" s="231"/>
      <c r="H120" s="231"/>
      <c r="I120" s="231"/>
      <c r="J120" s="232"/>
    </row>
    <row r="121" ht="12.75" customHeight="1" thickBot="1" thickTop="1">
      <c r="A121" s="25">
        <v>1</v>
      </c>
    </row>
    <row r="122" spans="1:10" ht="27" customHeight="1">
      <c r="A122" s="13"/>
      <c r="B122" s="233">
        <f>CARDS!$A$176</f>
        <v>0</v>
      </c>
      <c r="C122" s="234"/>
      <c r="D122" s="233">
        <f>CARDS!$N$176</f>
        <v>0</v>
      </c>
      <c r="E122" s="234"/>
      <c r="F122" s="18"/>
      <c r="G122" s="233">
        <f>CARDS!$A$176</f>
        <v>0</v>
      </c>
      <c r="H122" s="234"/>
      <c r="I122" s="233">
        <f>CARDS!$N$176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5" t="s">
        <v>2</v>
      </c>
      <c r="B137" s="235"/>
      <c r="C137" s="22">
        <f>CARDS!$C$191</f>
        <v>0</v>
      </c>
      <c r="D137" s="20"/>
      <c r="E137" s="21" t="s">
        <v>16</v>
      </c>
      <c r="F137" s="231">
        <f>CARDS!$A$199</f>
        <v>0</v>
      </c>
      <c r="G137" s="231"/>
      <c r="H137" s="231"/>
      <c r="I137" s="231"/>
      <c r="J137" s="232"/>
    </row>
    <row r="138" ht="12.75" customHeight="1" thickBot="1" thickTop="1">
      <c r="A138" s="25">
        <v>1</v>
      </c>
    </row>
    <row r="139" spans="1:10" ht="27" customHeight="1">
      <c r="A139" s="13"/>
      <c r="B139" s="233">
        <f>CARDS!$A$199</f>
        <v>0</v>
      </c>
      <c r="C139" s="234"/>
      <c r="D139" s="233">
        <f>CARDS!$N$199</f>
        <v>0</v>
      </c>
      <c r="E139" s="234"/>
      <c r="F139" s="18"/>
      <c r="G139" s="233">
        <f>CARDS!$A$199</f>
        <v>0</v>
      </c>
      <c r="H139" s="234"/>
      <c r="I139" s="233">
        <f>CARDS!$N$199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5" t="s">
        <v>2</v>
      </c>
      <c r="B154" s="235"/>
      <c r="C154" s="22">
        <f>CARDS!$C$214</f>
        <v>0</v>
      </c>
      <c r="D154" s="20"/>
      <c r="E154" s="21" t="s">
        <v>16</v>
      </c>
      <c r="F154" s="231">
        <f>CARDS!$A$222</f>
        <v>0</v>
      </c>
      <c r="G154" s="231"/>
      <c r="H154" s="231"/>
      <c r="I154" s="231"/>
      <c r="J154" s="232"/>
    </row>
    <row r="155" ht="12.75" customHeight="1" thickBot="1" thickTop="1">
      <c r="A155" s="25">
        <v>1</v>
      </c>
    </row>
    <row r="156" spans="1:10" ht="27" customHeight="1">
      <c r="A156" s="13"/>
      <c r="B156" s="233">
        <f>CARDS!$A$222</f>
        <v>0</v>
      </c>
      <c r="C156" s="234"/>
      <c r="D156" s="233">
        <f>CARDS!$N$222</f>
        <v>0</v>
      </c>
      <c r="E156" s="234"/>
      <c r="F156" s="18"/>
      <c r="G156" s="233">
        <f>CARDS!$A$222</f>
        <v>0</v>
      </c>
      <c r="H156" s="234"/>
      <c r="I156" s="233">
        <f>CARDS!$N$222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5" t="s">
        <v>2</v>
      </c>
      <c r="B171" s="235"/>
      <c r="C171" s="22">
        <f>CARDS!$C$237</f>
        <v>0</v>
      </c>
      <c r="D171" s="20"/>
      <c r="E171" s="21" t="s">
        <v>16</v>
      </c>
      <c r="F171" s="231">
        <f>CARDS!$A$245</f>
        <v>0</v>
      </c>
      <c r="G171" s="231"/>
      <c r="H171" s="231"/>
      <c r="I171" s="231"/>
      <c r="J171" s="232"/>
    </row>
    <row r="172" ht="12.75" customHeight="1" thickBot="1" thickTop="1">
      <c r="A172" s="25">
        <v>1</v>
      </c>
    </row>
    <row r="173" spans="1:10" ht="27" customHeight="1">
      <c r="A173" s="13"/>
      <c r="B173" s="233">
        <f>CARDS!$A$245</f>
        <v>0</v>
      </c>
      <c r="C173" s="234"/>
      <c r="D173" s="233">
        <f>CARDS!$N$245</f>
        <v>0</v>
      </c>
      <c r="E173" s="234"/>
      <c r="F173" s="18"/>
      <c r="G173" s="233">
        <f>CARDS!$A$245</f>
        <v>0</v>
      </c>
      <c r="H173" s="234"/>
      <c r="I173" s="233">
        <f>CARDS!$N$245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5" t="s">
        <v>2</v>
      </c>
      <c r="B188" s="235"/>
      <c r="C188" s="22">
        <f>CARDS!$C$260</f>
        <v>0</v>
      </c>
      <c r="D188" s="20"/>
      <c r="E188" s="21" t="s">
        <v>16</v>
      </c>
      <c r="F188" s="231">
        <f>CARDS!$A$268</f>
        <v>0</v>
      </c>
      <c r="G188" s="231"/>
      <c r="H188" s="231"/>
      <c r="I188" s="231"/>
      <c r="J188" s="232"/>
    </row>
    <row r="189" ht="12.75" customHeight="1" thickBot="1" thickTop="1">
      <c r="A189" s="25">
        <v>1</v>
      </c>
    </row>
    <row r="190" spans="1:10" ht="27" customHeight="1">
      <c r="A190" s="13"/>
      <c r="B190" s="233">
        <f>CARDS!$A$268</f>
        <v>0</v>
      </c>
      <c r="C190" s="234"/>
      <c r="D190" s="233">
        <f>CARDS!$N$268</f>
        <v>0</v>
      </c>
      <c r="E190" s="234"/>
      <c r="F190" s="18"/>
      <c r="G190" s="233">
        <f>CARDS!$A$268</f>
        <v>0</v>
      </c>
      <c r="H190" s="234"/>
      <c r="I190" s="233">
        <f>CARDS!$N$268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5" t="s">
        <v>2</v>
      </c>
      <c r="B205" s="235"/>
      <c r="C205" s="22">
        <f>CARDS!$C$283</f>
        <v>0</v>
      </c>
      <c r="D205" s="20"/>
      <c r="E205" s="21" t="s">
        <v>16</v>
      </c>
      <c r="F205" s="231">
        <f>CARDS!$A$291</f>
        <v>0</v>
      </c>
      <c r="G205" s="231"/>
      <c r="H205" s="231"/>
      <c r="I205" s="231"/>
      <c r="J205" s="232"/>
    </row>
    <row r="206" ht="12.75" customHeight="1" thickBot="1" thickTop="1">
      <c r="A206" s="25">
        <v>1</v>
      </c>
    </row>
    <row r="207" spans="1:10" ht="27" customHeight="1">
      <c r="A207" s="13"/>
      <c r="B207" s="233">
        <f>CARDS!$A$291</f>
        <v>0</v>
      </c>
      <c r="C207" s="234"/>
      <c r="D207" s="233">
        <f>CARDS!$N$291</f>
        <v>0</v>
      </c>
      <c r="E207" s="234"/>
      <c r="F207" s="18"/>
      <c r="G207" s="233">
        <f>CARDS!$A$291</f>
        <v>0</v>
      </c>
      <c r="H207" s="234"/>
      <c r="I207" s="233">
        <f>CARDS!$N$291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5" t="s">
        <v>2</v>
      </c>
      <c r="B222" s="235"/>
      <c r="C222" s="22">
        <f>CARDS!$C$306</f>
        <v>0</v>
      </c>
      <c r="D222" s="20"/>
      <c r="E222" s="21" t="s">
        <v>16</v>
      </c>
      <c r="F222" s="231">
        <f>CARDS!$A$314</f>
        <v>0</v>
      </c>
      <c r="G222" s="231"/>
      <c r="H222" s="231"/>
      <c r="I222" s="231"/>
      <c r="J222" s="232"/>
    </row>
    <row r="223" ht="12.75" customHeight="1" thickBot="1" thickTop="1">
      <c r="A223" s="25">
        <v>1</v>
      </c>
    </row>
    <row r="224" spans="1:10" ht="27" customHeight="1">
      <c r="A224" s="13"/>
      <c r="B224" s="233">
        <f>CARDS!$A$314</f>
        <v>0</v>
      </c>
      <c r="C224" s="234"/>
      <c r="D224" s="233">
        <f>CARDS!$N$314</f>
        <v>0</v>
      </c>
      <c r="E224" s="234"/>
      <c r="F224" s="18"/>
      <c r="G224" s="233">
        <f>CARDS!$A$314</f>
        <v>0</v>
      </c>
      <c r="H224" s="234"/>
      <c r="I224" s="233">
        <f>CARDS!$N$314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5" t="s">
        <v>2</v>
      </c>
      <c r="B239" s="235"/>
      <c r="C239" s="22">
        <f>CARDS!$C$329</f>
        <v>0</v>
      </c>
      <c r="D239" s="20"/>
      <c r="E239" s="21" t="s">
        <v>16</v>
      </c>
      <c r="F239" s="231">
        <f>CARDS!$A$337</f>
        <v>0</v>
      </c>
      <c r="G239" s="231"/>
      <c r="H239" s="231"/>
      <c r="I239" s="231"/>
      <c r="J239" s="232"/>
    </row>
    <row r="240" ht="12.75" customHeight="1" thickBot="1" thickTop="1">
      <c r="A240" s="25">
        <v>1</v>
      </c>
    </row>
    <row r="241" spans="1:10" ht="27" customHeight="1">
      <c r="A241" s="13"/>
      <c r="B241" s="233">
        <f>CARDS!$A$337</f>
        <v>0</v>
      </c>
      <c r="C241" s="234"/>
      <c r="D241" s="233">
        <f>CARDS!$N$337</f>
        <v>0</v>
      </c>
      <c r="E241" s="234"/>
      <c r="F241" s="18"/>
      <c r="G241" s="233">
        <f>CARDS!$A$337</f>
        <v>0</v>
      </c>
      <c r="H241" s="234"/>
      <c r="I241" s="233">
        <f>CARDS!$N$337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5" t="s">
        <v>2</v>
      </c>
      <c r="B256" s="235"/>
      <c r="C256" s="22">
        <f>CARDS!$C$352</f>
        <v>0</v>
      </c>
      <c r="D256" s="20"/>
      <c r="E256" s="21" t="s">
        <v>16</v>
      </c>
      <c r="F256" s="231">
        <f>CARDS!$A$360</f>
        <v>0</v>
      </c>
      <c r="G256" s="231"/>
      <c r="H256" s="231"/>
      <c r="I256" s="231"/>
      <c r="J256" s="232"/>
    </row>
    <row r="257" ht="12.75" customHeight="1" thickBot="1" thickTop="1">
      <c r="A257" s="25">
        <v>1</v>
      </c>
    </row>
    <row r="258" spans="1:10" ht="27" customHeight="1">
      <c r="A258" s="13"/>
      <c r="B258" s="233">
        <f>CARDS!$A$360</f>
        <v>0</v>
      </c>
      <c r="C258" s="234"/>
      <c r="D258" s="233">
        <f>CARDS!$N$360</f>
        <v>0</v>
      </c>
      <c r="E258" s="234"/>
      <c r="F258" s="18"/>
      <c r="G258" s="233">
        <f>CARDS!$A$360</f>
        <v>0</v>
      </c>
      <c r="H258" s="234"/>
      <c r="I258" s="233">
        <f>CARDS!$N$360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0" t="s">
        <v>2</v>
      </c>
      <c r="B273" s="230"/>
      <c r="C273" s="22">
        <f>CARDS!$C$375</f>
        <v>0</v>
      </c>
      <c r="D273" s="20"/>
      <c r="E273" s="21" t="s">
        <v>16</v>
      </c>
      <c r="F273" s="231">
        <f>CARDS!$A$383</f>
        <v>0</v>
      </c>
      <c r="G273" s="231"/>
      <c r="H273" s="231"/>
      <c r="I273" s="231"/>
      <c r="J273" s="232"/>
    </row>
    <row r="274" ht="12.75" customHeight="1" thickBot="1" thickTop="1">
      <c r="A274" s="25">
        <v>1</v>
      </c>
    </row>
    <row r="275" spans="1:10" ht="27" customHeight="1">
      <c r="A275" s="13"/>
      <c r="B275" s="233">
        <f>CARDS!$A$383</f>
        <v>0</v>
      </c>
      <c r="C275" s="234"/>
      <c r="D275" s="233">
        <f>CARDS!$N$383</f>
        <v>0</v>
      </c>
      <c r="E275" s="234"/>
      <c r="F275" s="18"/>
      <c r="G275" s="233">
        <f>CARDS!$A$383</f>
        <v>0</v>
      </c>
      <c r="H275" s="234"/>
      <c r="I275" s="233">
        <f>CARDS!$N$383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0" t="s">
        <v>2</v>
      </c>
      <c r="B290" s="230"/>
      <c r="C290" s="22">
        <f>CARDS!$C$398</f>
        <v>0</v>
      </c>
      <c r="D290" s="20"/>
      <c r="E290" s="21" t="s">
        <v>16</v>
      </c>
      <c r="F290" s="231">
        <f>CARDS!$A$406</f>
        <v>0</v>
      </c>
      <c r="G290" s="231"/>
      <c r="H290" s="231"/>
      <c r="I290" s="231"/>
      <c r="J290" s="232"/>
    </row>
    <row r="291" ht="12.75" customHeight="1" thickBot="1" thickTop="1">
      <c r="A291" s="25">
        <v>1</v>
      </c>
    </row>
    <row r="292" spans="1:10" ht="27" customHeight="1">
      <c r="A292" s="13"/>
      <c r="B292" s="233">
        <f>CARDS!$A$406</f>
        <v>0</v>
      </c>
      <c r="C292" s="234"/>
      <c r="D292" s="233">
        <f>CARDS!$N$406</f>
        <v>0</v>
      </c>
      <c r="E292" s="234"/>
      <c r="F292" s="18"/>
      <c r="G292" s="233">
        <f>CARDS!$A$406</f>
        <v>0</v>
      </c>
      <c r="H292" s="234"/>
      <c r="I292" s="233">
        <f>CARDS!$N$406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0" t="s">
        <v>2</v>
      </c>
      <c r="B307" s="230"/>
      <c r="C307" s="22">
        <f>CARDS!$C$421</f>
        <v>0</v>
      </c>
      <c r="D307" s="20"/>
      <c r="E307" s="21" t="s">
        <v>16</v>
      </c>
      <c r="F307" s="231">
        <f>CARDS!$A$429</f>
        <v>0</v>
      </c>
      <c r="G307" s="231"/>
      <c r="H307" s="231"/>
      <c r="I307" s="231"/>
      <c r="J307" s="232"/>
    </row>
    <row r="308" ht="12.75" customHeight="1" thickBot="1" thickTop="1">
      <c r="A308" s="25">
        <v>1</v>
      </c>
    </row>
    <row r="309" spans="1:10" ht="27" customHeight="1">
      <c r="A309" s="13"/>
      <c r="B309" s="233">
        <f>CARDS!$A$429</f>
        <v>0</v>
      </c>
      <c r="C309" s="234"/>
      <c r="D309" s="233">
        <f>CARDS!$N$429</f>
        <v>0</v>
      </c>
      <c r="E309" s="234"/>
      <c r="F309" s="18"/>
      <c r="G309" s="233">
        <f>CARDS!$A$429</f>
        <v>0</v>
      </c>
      <c r="H309" s="234"/>
      <c r="I309" s="233">
        <f>CARDS!$N$429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0" t="s">
        <v>2</v>
      </c>
      <c r="B324" s="230"/>
      <c r="C324" s="22">
        <f>CARDS!$C$444</f>
        <v>0</v>
      </c>
      <c r="D324" s="20"/>
      <c r="E324" s="21" t="s">
        <v>16</v>
      </c>
      <c r="F324" s="231">
        <f>CARDS!$A$452</f>
        <v>0</v>
      </c>
      <c r="G324" s="231"/>
      <c r="H324" s="231"/>
      <c r="I324" s="231"/>
      <c r="J324" s="232"/>
    </row>
    <row r="325" ht="12.75" customHeight="1" thickBot="1" thickTop="1">
      <c r="A325" s="25">
        <v>1</v>
      </c>
    </row>
    <row r="326" spans="1:10" ht="27" customHeight="1">
      <c r="A326" s="13"/>
      <c r="B326" s="233">
        <f>CARDS!$A$452</f>
        <v>0</v>
      </c>
      <c r="C326" s="234"/>
      <c r="D326" s="233">
        <f>CARDS!$N$452</f>
        <v>0</v>
      </c>
      <c r="E326" s="234"/>
      <c r="F326" s="18"/>
      <c r="G326" s="233">
        <f>CARDS!$A$452</f>
        <v>0</v>
      </c>
      <c r="H326" s="234"/>
      <c r="I326" s="233">
        <f>CARDS!$N$452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0" t="s">
        <v>2</v>
      </c>
      <c r="B341" s="230"/>
      <c r="C341" s="22">
        <f>CARDS!$C$467</f>
        <v>0</v>
      </c>
      <c r="D341" s="20"/>
      <c r="E341" s="21" t="s">
        <v>16</v>
      </c>
      <c r="F341" s="231">
        <f>CARDS!$A$475</f>
        <v>0</v>
      </c>
      <c r="G341" s="231"/>
      <c r="H341" s="231"/>
      <c r="I341" s="231"/>
      <c r="J341" s="232"/>
    </row>
    <row r="342" ht="12.75" customHeight="1" thickBot="1" thickTop="1">
      <c r="A342" s="25">
        <v>1</v>
      </c>
    </row>
    <row r="343" spans="1:10" ht="27" customHeight="1">
      <c r="A343" s="13"/>
      <c r="B343" s="233">
        <f>CARDS!$A$475</f>
        <v>0</v>
      </c>
      <c r="C343" s="234"/>
      <c r="D343" s="233">
        <f>CARDS!$N$475</f>
        <v>0</v>
      </c>
      <c r="E343" s="234"/>
      <c r="F343" s="18"/>
      <c r="G343" s="233">
        <f>CARDS!$A$475</f>
        <v>0</v>
      </c>
      <c r="H343" s="234"/>
      <c r="I343" s="233">
        <f>CARDS!$N$475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0" t="s">
        <v>2</v>
      </c>
      <c r="B358" s="230"/>
      <c r="C358" s="22">
        <f>CARDS!$C$490</f>
        <v>0</v>
      </c>
      <c r="D358" s="20"/>
      <c r="E358" s="21" t="s">
        <v>16</v>
      </c>
      <c r="F358" s="231">
        <f>CARDS!$A$498</f>
        <v>0</v>
      </c>
      <c r="G358" s="231"/>
      <c r="H358" s="231"/>
      <c r="I358" s="231"/>
      <c r="J358" s="232"/>
    </row>
    <row r="359" ht="12.75" customHeight="1" thickBot="1" thickTop="1">
      <c r="A359" s="25">
        <v>1</v>
      </c>
    </row>
    <row r="360" spans="1:10" ht="27" customHeight="1">
      <c r="A360" s="13"/>
      <c r="B360" s="233">
        <f>CARDS!$A$498</f>
        <v>0</v>
      </c>
      <c r="C360" s="234"/>
      <c r="D360" s="233">
        <f>CARDS!$N$498</f>
        <v>0</v>
      </c>
      <c r="E360" s="234"/>
      <c r="F360" s="18"/>
      <c r="G360" s="233">
        <f>CARDS!$A$498</f>
        <v>0</v>
      </c>
      <c r="H360" s="234"/>
      <c r="I360" s="233">
        <f>CARDS!$N$498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0" t="s">
        <v>2</v>
      </c>
      <c r="B375" s="230"/>
      <c r="C375" s="22">
        <f>CARDS!$C$513</f>
        <v>0</v>
      </c>
      <c r="D375" s="20"/>
      <c r="E375" s="21" t="s">
        <v>16</v>
      </c>
      <c r="F375" s="231">
        <f>CARDS!$A$521</f>
        <v>0</v>
      </c>
      <c r="G375" s="231"/>
      <c r="H375" s="231"/>
      <c r="I375" s="231"/>
      <c r="J375" s="232"/>
    </row>
    <row r="376" ht="12.75" customHeight="1" thickBot="1" thickTop="1">
      <c r="A376" s="25">
        <v>1</v>
      </c>
    </row>
    <row r="377" spans="1:10" ht="27" customHeight="1">
      <c r="A377" s="13"/>
      <c r="B377" s="233">
        <f>CARDS!$A$521</f>
        <v>0</v>
      </c>
      <c r="C377" s="234"/>
      <c r="D377" s="233">
        <f>CARDS!$N$521</f>
        <v>0</v>
      </c>
      <c r="E377" s="234"/>
      <c r="F377" s="18"/>
      <c r="G377" s="233">
        <f>CARDS!$A$521</f>
        <v>0</v>
      </c>
      <c r="H377" s="234"/>
      <c r="I377" s="233">
        <f>CARDS!$N$521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0" t="s">
        <v>2</v>
      </c>
      <c r="B392" s="230"/>
      <c r="C392" s="22">
        <f>CARDS!$C$536</f>
        <v>0</v>
      </c>
      <c r="D392" s="20"/>
      <c r="E392" s="21" t="s">
        <v>16</v>
      </c>
      <c r="F392" s="231">
        <f>CARDS!$A$544</f>
        <v>0</v>
      </c>
      <c r="G392" s="231"/>
      <c r="H392" s="231"/>
      <c r="I392" s="231"/>
      <c r="J392" s="232"/>
    </row>
    <row r="393" ht="12.75" customHeight="1" thickBot="1" thickTop="1">
      <c r="A393" s="25">
        <v>1</v>
      </c>
    </row>
    <row r="394" spans="1:10" ht="27" customHeight="1">
      <c r="A394" s="13"/>
      <c r="B394" s="233">
        <f>CARDS!$A$544</f>
        <v>0</v>
      </c>
      <c r="C394" s="234"/>
      <c r="D394" s="233">
        <f>CARDS!$N$544</f>
        <v>0</v>
      </c>
      <c r="E394" s="234"/>
      <c r="F394" s="18"/>
      <c r="G394" s="233">
        <f>CARDS!$A$544</f>
        <v>0</v>
      </c>
      <c r="H394" s="234"/>
      <c r="I394" s="233">
        <f>CARDS!$N$544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0" t="s">
        <v>2</v>
      </c>
      <c r="B409" s="230"/>
      <c r="C409" s="22">
        <f>CARDS!$C$559</f>
        <v>0</v>
      </c>
      <c r="D409" s="20"/>
      <c r="E409" s="21" t="s">
        <v>16</v>
      </c>
      <c r="F409" s="231">
        <f>CARDS!$A$567</f>
        <v>0</v>
      </c>
      <c r="G409" s="231"/>
      <c r="H409" s="231"/>
      <c r="I409" s="231"/>
      <c r="J409" s="232"/>
    </row>
    <row r="410" ht="12.75" customHeight="1" thickBot="1" thickTop="1">
      <c r="A410" s="25">
        <v>1</v>
      </c>
    </row>
    <row r="411" spans="1:10" ht="27" customHeight="1">
      <c r="A411" s="13"/>
      <c r="B411" s="233">
        <f>CARDS!$A$567</f>
        <v>0</v>
      </c>
      <c r="C411" s="234"/>
      <c r="D411" s="233">
        <f>CARDS!$N$567</f>
        <v>0</v>
      </c>
      <c r="E411" s="234"/>
      <c r="F411" s="18"/>
      <c r="G411" s="233">
        <f>CARDS!$A$567</f>
        <v>0</v>
      </c>
      <c r="H411" s="234"/>
      <c r="I411" s="233">
        <f>CARDS!$N$567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0" t="s">
        <v>2</v>
      </c>
      <c r="B426" s="230"/>
      <c r="C426" s="22">
        <f>CARDS!$C$582</f>
        <v>0</v>
      </c>
      <c r="D426" s="20"/>
      <c r="E426" s="21" t="s">
        <v>16</v>
      </c>
      <c r="F426" s="231">
        <f>CARDS!$A$590</f>
        <v>0</v>
      </c>
      <c r="G426" s="231"/>
      <c r="H426" s="231"/>
      <c r="I426" s="231"/>
      <c r="J426" s="232"/>
    </row>
    <row r="427" ht="12.75" customHeight="1" thickBot="1" thickTop="1">
      <c r="A427" s="25">
        <v>1</v>
      </c>
    </row>
    <row r="428" spans="1:10" ht="27" customHeight="1">
      <c r="A428" s="13"/>
      <c r="B428" s="233">
        <f>CARDS!$A$590</f>
        <v>0</v>
      </c>
      <c r="C428" s="234"/>
      <c r="D428" s="233">
        <f>CARDS!$N$590</f>
        <v>0</v>
      </c>
      <c r="E428" s="234"/>
      <c r="F428" s="18"/>
      <c r="G428" s="233">
        <f>CARDS!$A$590</f>
        <v>0</v>
      </c>
      <c r="H428" s="234"/>
      <c r="I428" s="233">
        <f>CARDS!$N$590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0" t="s">
        <v>2</v>
      </c>
      <c r="B443" s="230"/>
      <c r="C443" s="22">
        <f>CARDS!$C$605</f>
        <v>0</v>
      </c>
      <c r="D443" s="20"/>
      <c r="E443" s="21" t="s">
        <v>16</v>
      </c>
      <c r="F443" s="231">
        <f>CARDS!$A$613</f>
        <v>0</v>
      </c>
      <c r="G443" s="231"/>
      <c r="H443" s="231"/>
      <c r="I443" s="231"/>
      <c r="J443" s="232"/>
    </row>
    <row r="444" ht="12.75" customHeight="1" thickBot="1" thickTop="1">
      <c r="A444" s="25">
        <v>1</v>
      </c>
    </row>
    <row r="445" spans="1:10" ht="27" customHeight="1">
      <c r="A445" s="13"/>
      <c r="B445" s="233">
        <f>CARDS!$A$613</f>
        <v>0</v>
      </c>
      <c r="C445" s="234"/>
      <c r="D445" s="233">
        <f>CARDS!$N$613</f>
        <v>0</v>
      </c>
      <c r="E445" s="234"/>
      <c r="F445" s="18"/>
      <c r="G445" s="233">
        <f>CARDS!$A$613</f>
        <v>0</v>
      </c>
      <c r="H445" s="234"/>
      <c r="I445" s="233">
        <f>CARDS!$N$613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0" t="s">
        <v>2</v>
      </c>
      <c r="B460" s="230"/>
      <c r="C460" s="22">
        <f>CARDS!$C$628</f>
        <v>0</v>
      </c>
      <c r="D460" s="20"/>
      <c r="E460" s="21" t="s">
        <v>16</v>
      </c>
      <c r="F460" s="231">
        <f>CARDS!$A$636</f>
        <v>0</v>
      </c>
      <c r="G460" s="231"/>
      <c r="H460" s="231"/>
      <c r="I460" s="231"/>
      <c r="J460" s="232"/>
    </row>
    <row r="461" ht="12.75" customHeight="1" thickBot="1" thickTop="1">
      <c r="A461" s="25">
        <v>1</v>
      </c>
    </row>
    <row r="462" spans="1:10" ht="27" customHeight="1">
      <c r="A462" s="13"/>
      <c r="B462" s="233">
        <f>CARDS!$A$636</f>
        <v>0</v>
      </c>
      <c r="C462" s="234"/>
      <c r="D462" s="233">
        <f>CARDS!$N$636</f>
        <v>0</v>
      </c>
      <c r="E462" s="234"/>
      <c r="F462" s="18"/>
      <c r="G462" s="233">
        <f>CARDS!$A$636</f>
        <v>0</v>
      </c>
      <c r="H462" s="234"/>
      <c r="I462" s="233">
        <f>CARDS!$N$636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0" t="s">
        <v>2</v>
      </c>
      <c r="B477" s="230"/>
      <c r="C477" s="22"/>
      <c r="D477" s="20"/>
      <c r="E477" s="21" t="s">
        <v>16</v>
      </c>
      <c r="F477" s="231"/>
      <c r="G477" s="231"/>
      <c r="H477" s="231"/>
      <c r="I477" s="231"/>
      <c r="J477" s="232"/>
    </row>
    <row r="478" ht="12.75" customHeight="1" thickBot="1" thickTop="1">
      <c r="A478" s="25">
        <v>1</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35:B35"/>
    <mergeCell ref="F35:J35"/>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5" t="s">
        <v>2</v>
      </c>
      <c r="B1" s="235"/>
      <c r="C1" s="22">
        <f>'CARDS 2'!$C$7</f>
        <v>0</v>
      </c>
      <c r="D1" s="20"/>
      <c r="E1" s="21" t="s">
        <v>16</v>
      </c>
      <c r="F1" s="231">
        <f>'CARDS 2'!$A$15</f>
        <v>0</v>
      </c>
      <c r="G1" s="231"/>
      <c r="H1" s="231"/>
      <c r="I1" s="231"/>
      <c r="J1" s="232"/>
    </row>
    <row r="2" ht="12.75" customHeight="1" thickBot="1" thickTop="1">
      <c r="A2" s="25">
        <v>2</v>
      </c>
    </row>
    <row r="3" spans="1:10" ht="27" customHeight="1">
      <c r="A3" s="13"/>
      <c r="B3" s="233">
        <f>'CARDS 2'!$A$15</f>
        <v>0</v>
      </c>
      <c r="C3" s="234"/>
      <c r="D3" s="233">
        <f>'CARDS 2'!$N$15</f>
        <v>0</v>
      </c>
      <c r="E3" s="234"/>
      <c r="F3" s="18"/>
      <c r="G3" s="233">
        <f>'CARDS 2'!$A$15</f>
        <v>0</v>
      </c>
      <c r="H3" s="234"/>
      <c r="I3" s="233">
        <f>'CARDS 2'!$N$15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5" t="s">
        <v>2</v>
      </c>
      <c r="B18" s="235"/>
      <c r="C18" s="22">
        <f>'CARDS 2'!$C$30</f>
        <v>0</v>
      </c>
      <c r="D18" s="20"/>
      <c r="E18" s="21" t="s">
        <v>16</v>
      </c>
      <c r="F18" s="231">
        <f>'CARDS 2'!$A$38</f>
        <v>0</v>
      </c>
      <c r="G18" s="231"/>
      <c r="H18" s="231"/>
      <c r="I18" s="231"/>
      <c r="J18" s="232"/>
    </row>
    <row r="19" ht="12.75" customHeight="1" thickBot="1" thickTop="1">
      <c r="A19" s="25">
        <v>2</v>
      </c>
    </row>
    <row r="20" spans="1:10" ht="27" customHeight="1">
      <c r="A20" s="13"/>
      <c r="B20" s="233">
        <f>'CARDS 2'!$A$38</f>
        <v>0</v>
      </c>
      <c r="C20" s="234"/>
      <c r="D20" s="233">
        <f>'CARDS 2'!$N$38</f>
        <v>0</v>
      </c>
      <c r="E20" s="234"/>
      <c r="F20" s="18"/>
      <c r="G20" s="233">
        <f>'CARDS 2'!$A$38</f>
        <v>0</v>
      </c>
      <c r="H20" s="234"/>
      <c r="I20" s="233">
        <f>'CARDS 2'!$N$38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5" t="s">
        <v>2</v>
      </c>
      <c r="B35" s="235"/>
      <c r="C35" s="22">
        <f>'CARDS 2'!$C$53</f>
        <v>0</v>
      </c>
      <c r="D35" s="20"/>
      <c r="E35" s="21" t="s">
        <v>16</v>
      </c>
      <c r="F35" s="231">
        <f>'CARDS 2'!$A$61</f>
        <v>0</v>
      </c>
      <c r="G35" s="231"/>
      <c r="H35" s="231"/>
      <c r="I35" s="231"/>
      <c r="J35" s="232"/>
    </row>
    <row r="36" ht="12.75" customHeight="1" thickBot="1" thickTop="1">
      <c r="A36" s="25">
        <v>2</v>
      </c>
    </row>
    <row r="37" spans="1:10" ht="27" customHeight="1">
      <c r="A37" s="13"/>
      <c r="B37" s="233">
        <f>'CARDS 2'!$A$61</f>
        <v>0</v>
      </c>
      <c r="C37" s="234"/>
      <c r="D37" s="233">
        <f>'CARDS 2'!$N$61</f>
        <v>0</v>
      </c>
      <c r="E37" s="234"/>
      <c r="F37" s="18"/>
      <c r="G37" s="233">
        <f>'CARDS 2'!$A$61</f>
        <v>0</v>
      </c>
      <c r="H37" s="234"/>
      <c r="I37" s="233">
        <f>'CARDS 2'!$N$61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5" t="s">
        <v>2</v>
      </c>
      <c r="B52" s="235"/>
      <c r="C52" s="22">
        <f>'CARDS 2'!$C$76</f>
        <v>0</v>
      </c>
      <c r="D52" s="20"/>
      <c r="E52" s="21" t="s">
        <v>16</v>
      </c>
      <c r="F52" s="231">
        <f>'CARDS 2'!$A$84</f>
        <v>0</v>
      </c>
      <c r="G52" s="231"/>
      <c r="H52" s="231"/>
      <c r="I52" s="231"/>
      <c r="J52" s="232"/>
    </row>
    <row r="53" ht="12.75" customHeight="1" thickBot="1" thickTop="1">
      <c r="A53" s="25">
        <v>2</v>
      </c>
    </row>
    <row r="54" spans="1:10" ht="27" customHeight="1">
      <c r="A54" s="13"/>
      <c r="B54" s="233">
        <f>'CARDS 2'!$A$84</f>
        <v>0</v>
      </c>
      <c r="C54" s="234"/>
      <c r="D54" s="233">
        <f>'CARDS 2'!$N$84</f>
        <v>0</v>
      </c>
      <c r="E54" s="234"/>
      <c r="F54" s="18"/>
      <c r="G54" s="233">
        <f>'CARDS 2'!$A$84</f>
        <v>0</v>
      </c>
      <c r="H54" s="234"/>
      <c r="I54" s="233">
        <f>'CARDS 2'!$N$84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5" t="s">
        <v>2</v>
      </c>
      <c r="B69" s="235"/>
      <c r="C69" s="22">
        <f>'CARDS 2'!$C$99</f>
        <v>0</v>
      </c>
      <c r="D69" s="20"/>
      <c r="E69" s="21" t="s">
        <v>16</v>
      </c>
      <c r="F69" s="231">
        <f>'CARDS 2'!$A$107</f>
        <v>0</v>
      </c>
      <c r="G69" s="231"/>
      <c r="H69" s="231"/>
      <c r="I69" s="231"/>
      <c r="J69" s="232"/>
    </row>
    <row r="70" ht="12.75" customHeight="1" thickBot="1" thickTop="1">
      <c r="A70" s="25">
        <v>2</v>
      </c>
    </row>
    <row r="71" spans="1:10" ht="27" customHeight="1">
      <c r="A71" s="13"/>
      <c r="B71" s="233">
        <f>'CARDS 2'!$A$107</f>
        <v>0</v>
      </c>
      <c r="C71" s="234"/>
      <c r="D71" s="233">
        <f>'CARDS 2'!$N$107</f>
        <v>0</v>
      </c>
      <c r="E71" s="234"/>
      <c r="F71" s="18"/>
      <c r="G71" s="233">
        <f>'CARDS 2'!$A$107</f>
        <v>0</v>
      </c>
      <c r="H71" s="234"/>
      <c r="I71" s="233">
        <f>'CARDS 2'!$N$107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5" t="s">
        <v>2</v>
      </c>
      <c r="B86" s="235"/>
      <c r="C86" s="22">
        <f>'CARDS 2'!$C$122</f>
        <v>0</v>
      </c>
      <c r="D86" s="20"/>
      <c r="E86" s="21" t="s">
        <v>16</v>
      </c>
      <c r="F86" s="231">
        <f>'CARDS 2'!$A$130</f>
        <v>0</v>
      </c>
      <c r="G86" s="231"/>
      <c r="H86" s="231"/>
      <c r="I86" s="231"/>
      <c r="J86" s="232"/>
    </row>
    <row r="87" ht="12.75" customHeight="1" thickBot="1" thickTop="1">
      <c r="A87" s="25">
        <v>2</v>
      </c>
    </row>
    <row r="88" spans="1:10" ht="27" customHeight="1">
      <c r="A88" s="13"/>
      <c r="B88" s="233">
        <f>'CARDS 2'!$A$130</f>
        <v>0</v>
      </c>
      <c r="C88" s="234"/>
      <c r="D88" s="233">
        <f>'CARDS 2'!$N$130</f>
        <v>0</v>
      </c>
      <c r="E88" s="234"/>
      <c r="F88" s="18"/>
      <c r="G88" s="233">
        <f>'CARDS 2'!$A$130</f>
        <v>0</v>
      </c>
      <c r="H88" s="234"/>
      <c r="I88" s="233">
        <f>'CARDS 2'!$N$130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5" t="s">
        <v>2</v>
      </c>
      <c r="B103" s="235"/>
      <c r="C103" s="22">
        <f>'CARDS 2'!$C$145</f>
        <v>0</v>
      </c>
      <c r="D103" s="20"/>
      <c r="E103" s="21" t="s">
        <v>16</v>
      </c>
      <c r="F103" s="231">
        <f>'CARDS 2'!$A$153</f>
        <v>0</v>
      </c>
      <c r="G103" s="231"/>
      <c r="H103" s="231"/>
      <c r="I103" s="231"/>
      <c r="J103" s="232"/>
    </row>
    <row r="104" ht="12.75" customHeight="1" thickBot="1" thickTop="1">
      <c r="A104" s="25">
        <v>2</v>
      </c>
    </row>
    <row r="105" spans="1:10" ht="27" customHeight="1">
      <c r="A105" s="13"/>
      <c r="B105" s="233">
        <f>'CARDS 2'!$A$153</f>
        <v>0</v>
      </c>
      <c r="C105" s="234"/>
      <c r="D105" s="233">
        <f>'CARDS 2'!$N$153</f>
        <v>0</v>
      </c>
      <c r="E105" s="234"/>
      <c r="F105" s="18"/>
      <c r="G105" s="233">
        <f>'CARDS 2'!$A$153</f>
        <v>0</v>
      </c>
      <c r="H105" s="234"/>
      <c r="I105" s="233">
        <f>'CARDS 2'!$N$153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5" t="s">
        <v>2</v>
      </c>
      <c r="B120" s="235"/>
      <c r="C120" s="22">
        <f>'CARDS 2'!$C$168</f>
        <v>0</v>
      </c>
      <c r="D120" s="20"/>
      <c r="E120" s="21" t="s">
        <v>16</v>
      </c>
      <c r="F120" s="231">
        <f>'CARDS 2'!$A$176</f>
        <v>0</v>
      </c>
      <c r="G120" s="231"/>
      <c r="H120" s="231"/>
      <c r="I120" s="231"/>
      <c r="J120" s="232"/>
    </row>
    <row r="121" ht="12.75" customHeight="1" thickBot="1" thickTop="1">
      <c r="A121" s="25">
        <v>2</v>
      </c>
    </row>
    <row r="122" spans="1:10" ht="27" customHeight="1">
      <c r="A122" s="13"/>
      <c r="B122" s="233">
        <f>'CARDS 2'!$A$176</f>
        <v>0</v>
      </c>
      <c r="C122" s="234"/>
      <c r="D122" s="233">
        <f>'CARDS 2'!$N$176</f>
        <v>0</v>
      </c>
      <c r="E122" s="234"/>
      <c r="F122" s="18"/>
      <c r="G122" s="233">
        <f>'CARDS 2'!$A$176</f>
        <v>0</v>
      </c>
      <c r="H122" s="234"/>
      <c r="I122" s="233">
        <f>'CARDS 2'!$N$176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5" t="s">
        <v>2</v>
      </c>
      <c r="B137" s="235"/>
      <c r="C137" s="22">
        <f>'CARDS 2'!$C$191</f>
        <v>0</v>
      </c>
      <c r="D137" s="20"/>
      <c r="E137" s="21" t="s">
        <v>16</v>
      </c>
      <c r="F137" s="231">
        <f>'CARDS 2'!$A$199</f>
        <v>0</v>
      </c>
      <c r="G137" s="231"/>
      <c r="H137" s="231"/>
      <c r="I137" s="231"/>
      <c r="J137" s="232"/>
    </row>
    <row r="138" ht="12.75" customHeight="1" thickBot="1" thickTop="1">
      <c r="A138" s="25">
        <v>2</v>
      </c>
    </row>
    <row r="139" spans="1:10" ht="27" customHeight="1">
      <c r="A139" s="13"/>
      <c r="B139" s="233">
        <f>'CARDS 2'!$A$199</f>
        <v>0</v>
      </c>
      <c r="C139" s="234"/>
      <c r="D139" s="233">
        <f>'CARDS 2'!$N$199</f>
        <v>0</v>
      </c>
      <c r="E139" s="234"/>
      <c r="F139" s="18"/>
      <c r="G139" s="233">
        <f>'CARDS 2'!$A$199</f>
        <v>0</v>
      </c>
      <c r="H139" s="234"/>
      <c r="I139" s="233">
        <f>'CARDS 2'!$N$199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5" t="s">
        <v>2</v>
      </c>
      <c r="B154" s="235"/>
      <c r="C154" s="22">
        <f>'CARDS 2'!$C$214</f>
        <v>0</v>
      </c>
      <c r="D154" s="20"/>
      <c r="E154" s="21" t="s">
        <v>16</v>
      </c>
      <c r="F154" s="231">
        <f>'CARDS 2'!$A$222</f>
        <v>0</v>
      </c>
      <c r="G154" s="231"/>
      <c r="H154" s="231"/>
      <c r="I154" s="231"/>
      <c r="J154" s="232"/>
    </row>
    <row r="155" ht="12.75" customHeight="1" thickBot="1" thickTop="1">
      <c r="A155" s="25">
        <v>2</v>
      </c>
    </row>
    <row r="156" spans="1:10" ht="27" customHeight="1">
      <c r="A156" s="13"/>
      <c r="B156" s="233">
        <f>'CARDS 2'!$A$222</f>
        <v>0</v>
      </c>
      <c r="C156" s="234"/>
      <c r="D156" s="233">
        <f>'CARDS 2'!$N$222</f>
        <v>0</v>
      </c>
      <c r="E156" s="234"/>
      <c r="F156" s="18"/>
      <c r="G156" s="233">
        <f>'CARDS 2'!$A$222</f>
        <v>0</v>
      </c>
      <c r="H156" s="234"/>
      <c r="I156" s="233">
        <f>'CARDS 2'!$N$222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5" t="s">
        <v>2</v>
      </c>
      <c r="B171" s="235"/>
      <c r="C171" s="22">
        <f>'CARDS 2'!$C$237</f>
        <v>0</v>
      </c>
      <c r="D171" s="20"/>
      <c r="E171" s="21" t="s">
        <v>16</v>
      </c>
      <c r="F171" s="231">
        <f>'CARDS 2'!$A$245</f>
        <v>0</v>
      </c>
      <c r="G171" s="231"/>
      <c r="H171" s="231"/>
      <c r="I171" s="231"/>
      <c r="J171" s="232"/>
    </row>
    <row r="172" ht="12.75" customHeight="1" thickBot="1" thickTop="1">
      <c r="A172" s="25">
        <v>2</v>
      </c>
    </row>
    <row r="173" spans="1:10" ht="27" customHeight="1">
      <c r="A173" s="13"/>
      <c r="B173" s="233">
        <f>'CARDS 2'!$A$245</f>
        <v>0</v>
      </c>
      <c r="C173" s="234"/>
      <c r="D173" s="233">
        <f>'CARDS 2'!$N$245</f>
        <v>0</v>
      </c>
      <c r="E173" s="234"/>
      <c r="F173" s="18"/>
      <c r="G173" s="233">
        <f>'CARDS 2'!$A$245</f>
        <v>0</v>
      </c>
      <c r="H173" s="234"/>
      <c r="I173" s="233">
        <f>'CARDS 2'!$N$245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5" t="s">
        <v>2</v>
      </c>
      <c r="B188" s="235"/>
      <c r="C188" s="22">
        <f>'CARDS 2'!$C$260</f>
        <v>0</v>
      </c>
      <c r="D188" s="20"/>
      <c r="E188" s="21" t="s">
        <v>16</v>
      </c>
      <c r="F188" s="231">
        <f>'CARDS 2'!$A$268</f>
        <v>0</v>
      </c>
      <c r="G188" s="231"/>
      <c r="H188" s="231"/>
      <c r="I188" s="231"/>
      <c r="J188" s="232"/>
    </row>
    <row r="189" ht="12.75" customHeight="1" thickBot="1" thickTop="1">
      <c r="A189" s="25">
        <v>2</v>
      </c>
    </row>
    <row r="190" spans="1:10" ht="27" customHeight="1">
      <c r="A190" s="13"/>
      <c r="B190" s="233">
        <f>'CARDS 2'!$A$268</f>
        <v>0</v>
      </c>
      <c r="C190" s="234"/>
      <c r="D190" s="233">
        <f>'CARDS 2'!$N$268</f>
        <v>0</v>
      </c>
      <c r="E190" s="234"/>
      <c r="F190" s="18"/>
      <c r="G190" s="233">
        <f>'CARDS 2'!$A$268</f>
        <v>0</v>
      </c>
      <c r="H190" s="234"/>
      <c r="I190" s="233">
        <f>'CARDS 2'!$N$268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5" t="s">
        <v>2</v>
      </c>
      <c r="B205" s="235"/>
      <c r="C205" s="22">
        <f>'CARDS 2'!$C$283</f>
        <v>0</v>
      </c>
      <c r="D205" s="20"/>
      <c r="E205" s="21" t="s">
        <v>16</v>
      </c>
      <c r="F205" s="231">
        <f>'CARDS 2'!$A$291</f>
        <v>0</v>
      </c>
      <c r="G205" s="231"/>
      <c r="H205" s="231"/>
      <c r="I205" s="231"/>
      <c r="J205" s="232"/>
    </row>
    <row r="206" ht="12.75" customHeight="1" thickBot="1" thickTop="1">
      <c r="A206" s="25">
        <v>2</v>
      </c>
    </row>
    <row r="207" spans="1:10" ht="27" customHeight="1">
      <c r="A207" s="13"/>
      <c r="B207" s="233">
        <f>'CARDS 2'!$A$291</f>
        <v>0</v>
      </c>
      <c r="C207" s="234"/>
      <c r="D207" s="233">
        <f>'CARDS 2'!$N$291</f>
        <v>0</v>
      </c>
      <c r="E207" s="234"/>
      <c r="F207" s="18"/>
      <c r="G207" s="233">
        <f>'CARDS 2'!$A$291</f>
        <v>0</v>
      </c>
      <c r="H207" s="234"/>
      <c r="I207" s="233">
        <f>'CARDS 2'!$N$291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5" t="s">
        <v>2</v>
      </c>
      <c r="B222" s="235"/>
      <c r="C222" s="22">
        <f>'CARDS 2'!$C$306</f>
        <v>0</v>
      </c>
      <c r="D222" s="20"/>
      <c r="E222" s="21" t="s">
        <v>16</v>
      </c>
      <c r="F222" s="231">
        <f>'CARDS 2'!$A$314</f>
        <v>0</v>
      </c>
      <c r="G222" s="231"/>
      <c r="H222" s="231"/>
      <c r="I222" s="231"/>
      <c r="J222" s="232"/>
    </row>
    <row r="223" ht="12.75" customHeight="1" thickBot="1" thickTop="1">
      <c r="A223" s="25">
        <v>2</v>
      </c>
    </row>
    <row r="224" spans="1:10" ht="27" customHeight="1">
      <c r="A224" s="13"/>
      <c r="B224" s="233">
        <f>'CARDS 2'!$A$314</f>
        <v>0</v>
      </c>
      <c r="C224" s="234"/>
      <c r="D224" s="233">
        <f>'CARDS 2'!$N$314</f>
        <v>0</v>
      </c>
      <c r="E224" s="234"/>
      <c r="F224" s="18"/>
      <c r="G224" s="233">
        <f>'CARDS 2'!$A$314</f>
        <v>0</v>
      </c>
      <c r="H224" s="234"/>
      <c r="I224" s="233">
        <f>'CARDS 2'!$N$314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5" t="s">
        <v>2</v>
      </c>
      <c r="B239" s="235"/>
      <c r="C239" s="22">
        <f>'CARDS 2'!$C$329</f>
        <v>0</v>
      </c>
      <c r="D239" s="20"/>
      <c r="E239" s="21" t="s">
        <v>16</v>
      </c>
      <c r="F239" s="231">
        <f>'CARDS 2'!$A$337</f>
        <v>0</v>
      </c>
      <c r="G239" s="231"/>
      <c r="H239" s="231"/>
      <c r="I239" s="231"/>
      <c r="J239" s="232"/>
    </row>
    <row r="240" ht="12.75" customHeight="1" thickBot="1" thickTop="1">
      <c r="A240" s="25">
        <v>2</v>
      </c>
    </row>
    <row r="241" spans="1:10" ht="27" customHeight="1">
      <c r="A241" s="13"/>
      <c r="B241" s="233">
        <f>'CARDS 2'!$A$337</f>
        <v>0</v>
      </c>
      <c r="C241" s="234"/>
      <c r="D241" s="233">
        <f>'CARDS 2'!$N$337</f>
        <v>0</v>
      </c>
      <c r="E241" s="234"/>
      <c r="F241" s="18"/>
      <c r="G241" s="233">
        <f>'CARDS 2'!$A$337</f>
        <v>0</v>
      </c>
      <c r="H241" s="234"/>
      <c r="I241" s="233">
        <f>'CARDS 2'!$N$337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5" t="s">
        <v>2</v>
      </c>
      <c r="B256" s="235"/>
      <c r="C256" s="22">
        <f>'CARDS 2'!$C$352</f>
        <v>0</v>
      </c>
      <c r="D256" s="20"/>
      <c r="E256" s="21" t="s">
        <v>16</v>
      </c>
      <c r="F256" s="231">
        <f>'CARDS 2'!$A$360</f>
        <v>0</v>
      </c>
      <c r="G256" s="231"/>
      <c r="H256" s="231"/>
      <c r="I256" s="231"/>
      <c r="J256" s="232"/>
    </row>
    <row r="257" ht="12.75" customHeight="1" thickBot="1" thickTop="1">
      <c r="A257" s="25">
        <v>2</v>
      </c>
    </row>
    <row r="258" spans="1:10" ht="27" customHeight="1">
      <c r="A258" s="13"/>
      <c r="B258" s="233">
        <f>'CARDS 2'!$A$360</f>
        <v>0</v>
      </c>
      <c r="C258" s="234"/>
      <c r="D258" s="233">
        <f>'CARDS 2'!$N$360</f>
        <v>0</v>
      </c>
      <c r="E258" s="234"/>
      <c r="F258" s="18"/>
      <c r="G258" s="233">
        <f>'CARDS 2'!$A$360</f>
        <v>0</v>
      </c>
      <c r="H258" s="234"/>
      <c r="I258" s="233">
        <f>'CARDS 2'!$N$360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5" t="s">
        <v>2</v>
      </c>
      <c r="B273" s="235"/>
      <c r="C273" s="22">
        <f>'CARDS 2'!$C$375</f>
        <v>0</v>
      </c>
      <c r="D273" s="20"/>
      <c r="E273" s="21" t="s">
        <v>16</v>
      </c>
      <c r="F273" s="231">
        <f>'CARDS 2'!$A$383</f>
        <v>0</v>
      </c>
      <c r="G273" s="231"/>
      <c r="H273" s="231"/>
      <c r="I273" s="231"/>
      <c r="J273" s="232"/>
    </row>
    <row r="274" ht="12.75" customHeight="1" thickBot="1" thickTop="1">
      <c r="A274" s="25">
        <v>2</v>
      </c>
    </row>
    <row r="275" spans="1:10" ht="27" customHeight="1">
      <c r="A275" s="13"/>
      <c r="B275" s="233">
        <f>'CARDS 2'!$A$383</f>
        <v>0</v>
      </c>
      <c r="C275" s="234"/>
      <c r="D275" s="233">
        <f>'CARDS 2'!$N$383</f>
        <v>0</v>
      </c>
      <c r="E275" s="234"/>
      <c r="F275" s="18"/>
      <c r="G275" s="233">
        <f>'CARDS 2'!$A$383</f>
        <v>0</v>
      </c>
      <c r="H275" s="234"/>
      <c r="I275" s="233">
        <f>'CARDS 2'!$N$383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5" t="s">
        <v>2</v>
      </c>
      <c r="B290" s="235"/>
      <c r="C290" s="22">
        <f>'CARDS 2'!$C$398</f>
        <v>0</v>
      </c>
      <c r="D290" s="20"/>
      <c r="E290" s="21" t="s">
        <v>16</v>
      </c>
      <c r="F290" s="231">
        <f>'CARDS 2'!$A$406</f>
        <v>0</v>
      </c>
      <c r="G290" s="231"/>
      <c r="H290" s="231"/>
      <c r="I290" s="231"/>
      <c r="J290" s="232"/>
    </row>
    <row r="291" ht="12.75" customHeight="1" thickBot="1" thickTop="1">
      <c r="A291" s="25">
        <v>2</v>
      </c>
    </row>
    <row r="292" spans="1:10" ht="27" customHeight="1">
      <c r="A292" s="13"/>
      <c r="B292" s="233">
        <f>'CARDS 2'!$A$406</f>
        <v>0</v>
      </c>
      <c r="C292" s="234"/>
      <c r="D292" s="233">
        <f>'CARDS 2'!$N$406</f>
        <v>0</v>
      </c>
      <c r="E292" s="234"/>
      <c r="F292" s="18"/>
      <c r="G292" s="233">
        <f>'CARDS 2'!$A$406</f>
        <v>0</v>
      </c>
      <c r="H292" s="234"/>
      <c r="I292" s="233">
        <f>'CARDS 2'!$N$406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5" t="s">
        <v>2</v>
      </c>
      <c r="B307" s="235"/>
      <c r="C307" s="22">
        <f>'CARDS 2'!$C$421</f>
        <v>0</v>
      </c>
      <c r="D307" s="20"/>
      <c r="E307" s="21" t="s">
        <v>16</v>
      </c>
      <c r="F307" s="231">
        <f>'CARDS 2'!$A$429</f>
        <v>0</v>
      </c>
      <c r="G307" s="231"/>
      <c r="H307" s="231"/>
      <c r="I307" s="231"/>
      <c r="J307" s="232"/>
    </row>
    <row r="308" ht="12.75" customHeight="1" thickBot="1" thickTop="1">
      <c r="A308" s="25">
        <v>2</v>
      </c>
    </row>
    <row r="309" spans="1:10" ht="27" customHeight="1">
      <c r="A309" s="13"/>
      <c r="B309" s="233">
        <f>'CARDS 2'!$A$429</f>
        <v>0</v>
      </c>
      <c r="C309" s="234"/>
      <c r="D309" s="233">
        <f>'CARDS 2'!$N$429</f>
        <v>0</v>
      </c>
      <c r="E309" s="234"/>
      <c r="F309" s="18"/>
      <c r="G309" s="233">
        <f>'CARDS 2'!$A$429</f>
        <v>0</v>
      </c>
      <c r="H309" s="234"/>
      <c r="I309" s="233">
        <f>'CARDS 2'!$N$429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5" t="s">
        <v>2</v>
      </c>
      <c r="B324" s="235"/>
      <c r="C324" s="22">
        <f>'CARDS 2'!$C$444</f>
        <v>0</v>
      </c>
      <c r="D324" s="20"/>
      <c r="E324" s="21" t="s">
        <v>16</v>
      </c>
      <c r="F324" s="231">
        <f>'CARDS 2'!$A$452</f>
        <v>0</v>
      </c>
      <c r="G324" s="231"/>
      <c r="H324" s="231"/>
      <c r="I324" s="231"/>
      <c r="J324" s="232"/>
    </row>
    <row r="325" ht="12.75" customHeight="1" thickBot="1" thickTop="1">
      <c r="A325" s="25">
        <v>2</v>
      </c>
    </row>
    <row r="326" spans="1:10" ht="27" customHeight="1">
      <c r="A326" s="13"/>
      <c r="B326" s="233">
        <f>'CARDS 2'!$A$452</f>
        <v>0</v>
      </c>
      <c r="C326" s="234"/>
      <c r="D326" s="233">
        <f>'CARDS 2'!$N$452</f>
        <v>0</v>
      </c>
      <c r="E326" s="234"/>
      <c r="F326" s="18"/>
      <c r="G326" s="233">
        <f>'CARDS 2'!$A$452</f>
        <v>0</v>
      </c>
      <c r="H326" s="234"/>
      <c r="I326" s="233">
        <f>'CARDS 2'!$N$452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5" t="s">
        <v>2</v>
      </c>
      <c r="B341" s="235"/>
      <c r="C341" s="22">
        <f>'CARDS 2'!$C$467</f>
        <v>0</v>
      </c>
      <c r="D341" s="20"/>
      <c r="E341" s="21" t="s">
        <v>16</v>
      </c>
      <c r="F341" s="231">
        <f>'CARDS 2'!$A$475</f>
        <v>0</v>
      </c>
      <c r="G341" s="231"/>
      <c r="H341" s="231"/>
      <c r="I341" s="231"/>
      <c r="J341" s="232"/>
    </row>
    <row r="342" ht="12.75" customHeight="1" thickBot="1" thickTop="1">
      <c r="A342" s="25">
        <v>2</v>
      </c>
    </row>
    <row r="343" spans="1:10" ht="27" customHeight="1">
      <c r="A343" s="13"/>
      <c r="B343" s="233">
        <f>'CARDS 2'!$A$475</f>
        <v>0</v>
      </c>
      <c r="C343" s="234"/>
      <c r="D343" s="233">
        <f>'CARDS 2'!$N$475</f>
        <v>0</v>
      </c>
      <c r="E343" s="234"/>
      <c r="F343" s="18"/>
      <c r="G343" s="233">
        <f>'CARDS 2'!$A$475</f>
        <v>0</v>
      </c>
      <c r="H343" s="234"/>
      <c r="I343" s="233">
        <f>'CARDS 2'!$N$475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5" t="s">
        <v>2</v>
      </c>
      <c r="B358" s="235"/>
      <c r="C358" s="22">
        <f>'CARDS 2'!$C$490</f>
        <v>0</v>
      </c>
      <c r="D358" s="20"/>
      <c r="E358" s="21" t="s">
        <v>16</v>
      </c>
      <c r="F358" s="231">
        <f>'CARDS 2'!$A$498</f>
        <v>0</v>
      </c>
      <c r="G358" s="231"/>
      <c r="H358" s="231"/>
      <c r="I358" s="231"/>
      <c r="J358" s="232"/>
    </row>
    <row r="359" ht="12.75" customHeight="1" thickBot="1" thickTop="1">
      <c r="A359" s="25">
        <v>2</v>
      </c>
    </row>
    <row r="360" spans="1:10" ht="27" customHeight="1">
      <c r="A360" s="13"/>
      <c r="B360" s="233">
        <f>'CARDS 2'!$A$498</f>
        <v>0</v>
      </c>
      <c r="C360" s="234"/>
      <c r="D360" s="233">
        <f>'CARDS 2'!$N$498</f>
        <v>0</v>
      </c>
      <c r="E360" s="234"/>
      <c r="F360" s="18"/>
      <c r="G360" s="233">
        <f>'CARDS 2'!$A$498</f>
        <v>0</v>
      </c>
      <c r="H360" s="234"/>
      <c r="I360" s="233">
        <f>'CARDS 2'!$N$498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5" t="s">
        <v>2</v>
      </c>
      <c r="B375" s="235"/>
      <c r="C375" s="22">
        <f>'CARDS 2'!$C$513</f>
        <v>0</v>
      </c>
      <c r="D375" s="20"/>
      <c r="E375" s="21" t="s">
        <v>16</v>
      </c>
      <c r="F375" s="231">
        <f>'CARDS 2'!$A$521</f>
        <v>0</v>
      </c>
      <c r="G375" s="231"/>
      <c r="H375" s="231"/>
      <c r="I375" s="231"/>
      <c r="J375" s="232"/>
    </row>
    <row r="376" ht="12.75" customHeight="1" thickBot="1" thickTop="1">
      <c r="A376" s="25">
        <v>2</v>
      </c>
    </row>
    <row r="377" spans="1:10" ht="27" customHeight="1">
      <c r="A377" s="13"/>
      <c r="B377" s="233">
        <f>'CARDS 2'!$A$521</f>
        <v>0</v>
      </c>
      <c r="C377" s="234"/>
      <c r="D377" s="233">
        <f>'CARDS 2'!$N$521</f>
        <v>0</v>
      </c>
      <c r="E377" s="234"/>
      <c r="F377" s="18"/>
      <c r="G377" s="233">
        <f>'CARDS 2'!$A$521</f>
        <v>0</v>
      </c>
      <c r="H377" s="234"/>
      <c r="I377" s="233">
        <f>'CARDS 2'!$N$521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5" t="s">
        <v>2</v>
      </c>
      <c r="B392" s="235"/>
      <c r="C392" s="22">
        <f>'CARDS 2'!$C$536</f>
        <v>0</v>
      </c>
      <c r="D392" s="20"/>
      <c r="E392" s="21" t="s">
        <v>16</v>
      </c>
      <c r="F392" s="231">
        <f>'CARDS 2'!$A$544</f>
        <v>0</v>
      </c>
      <c r="G392" s="231"/>
      <c r="H392" s="231"/>
      <c r="I392" s="231"/>
      <c r="J392" s="232"/>
    </row>
    <row r="393" ht="12.75" customHeight="1" thickBot="1" thickTop="1">
      <c r="A393" s="25">
        <v>2</v>
      </c>
    </row>
    <row r="394" spans="1:10" ht="27" customHeight="1">
      <c r="A394" s="13"/>
      <c r="B394" s="233">
        <f>'CARDS 2'!$A$544</f>
        <v>0</v>
      </c>
      <c r="C394" s="234"/>
      <c r="D394" s="233">
        <f>'CARDS 2'!$N$544</f>
        <v>0</v>
      </c>
      <c r="E394" s="234"/>
      <c r="F394" s="18"/>
      <c r="G394" s="233">
        <f>'CARDS 2'!$A$544</f>
        <v>0</v>
      </c>
      <c r="H394" s="234"/>
      <c r="I394" s="233">
        <f>'CARDS 2'!$N$544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5" t="s">
        <v>2</v>
      </c>
      <c r="B409" s="235"/>
      <c r="C409" s="22">
        <f>'CARDS 2'!$C$559</f>
        <v>0</v>
      </c>
      <c r="D409" s="20"/>
      <c r="E409" s="21" t="s">
        <v>16</v>
      </c>
      <c r="F409" s="231">
        <f>'CARDS 2'!$A$567</f>
        <v>0</v>
      </c>
      <c r="G409" s="231"/>
      <c r="H409" s="231"/>
      <c r="I409" s="231"/>
      <c r="J409" s="232"/>
    </row>
    <row r="410" ht="12.75" customHeight="1" thickBot="1" thickTop="1">
      <c r="A410" s="25">
        <v>2</v>
      </c>
    </row>
    <row r="411" spans="1:10" ht="27" customHeight="1">
      <c r="A411" s="13"/>
      <c r="B411" s="233">
        <f>'CARDS 2'!$A$567</f>
        <v>0</v>
      </c>
      <c r="C411" s="234"/>
      <c r="D411" s="233">
        <f>'CARDS 2'!$N$567</f>
        <v>0</v>
      </c>
      <c r="E411" s="234"/>
      <c r="F411" s="18"/>
      <c r="G411" s="233">
        <f>'CARDS 2'!$A$567</f>
        <v>0</v>
      </c>
      <c r="H411" s="234"/>
      <c r="I411" s="233">
        <f>'CARDS 2'!$N$567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5" t="s">
        <v>2</v>
      </c>
      <c r="B426" s="235"/>
      <c r="C426" s="22">
        <f>'CARDS 2'!$C$582</f>
        <v>0</v>
      </c>
      <c r="D426" s="20"/>
      <c r="E426" s="21" t="s">
        <v>16</v>
      </c>
      <c r="F426" s="231">
        <f>'CARDS 2'!$A$590</f>
        <v>0</v>
      </c>
      <c r="G426" s="231"/>
      <c r="H426" s="231"/>
      <c r="I426" s="231"/>
      <c r="J426" s="232"/>
    </row>
    <row r="427" ht="12.75" customHeight="1" thickBot="1" thickTop="1">
      <c r="A427" s="25">
        <v>2</v>
      </c>
    </row>
    <row r="428" spans="1:10" ht="27" customHeight="1">
      <c r="A428" s="13"/>
      <c r="B428" s="233">
        <f>'CARDS 2'!$A$590</f>
        <v>0</v>
      </c>
      <c r="C428" s="234"/>
      <c r="D428" s="233">
        <f>'CARDS 2'!$N$590</f>
        <v>0</v>
      </c>
      <c r="E428" s="234"/>
      <c r="F428" s="18"/>
      <c r="G428" s="233">
        <f>'CARDS 2'!$A$590</f>
        <v>0</v>
      </c>
      <c r="H428" s="234"/>
      <c r="I428" s="233">
        <f>'CARDS 2'!$N$590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5" t="s">
        <v>2</v>
      </c>
      <c r="B443" s="235"/>
      <c r="C443" s="22">
        <f>'CARDS 2'!$C$605</f>
        <v>0</v>
      </c>
      <c r="D443" s="20"/>
      <c r="E443" s="21" t="s">
        <v>16</v>
      </c>
      <c r="F443" s="231">
        <f>'CARDS 2'!$A$613</f>
        <v>0</v>
      </c>
      <c r="G443" s="231"/>
      <c r="H443" s="231"/>
      <c r="I443" s="231"/>
      <c r="J443" s="232"/>
    </row>
    <row r="444" ht="12.75" customHeight="1" thickBot="1" thickTop="1">
      <c r="A444" s="25">
        <v>2</v>
      </c>
    </row>
    <row r="445" spans="1:10" ht="27" customHeight="1">
      <c r="A445" s="13"/>
      <c r="B445" s="233">
        <f>'CARDS 2'!$A$613</f>
        <v>0</v>
      </c>
      <c r="C445" s="234"/>
      <c r="D445" s="233">
        <f>'CARDS 2'!$N$613</f>
        <v>0</v>
      </c>
      <c r="E445" s="234"/>
      <c r="F445" s="18"/>
      <c r="G445" s="233">
        <f>'CARDS 2'!$A$613</f>
        <v>0</v>
      </c>
      <c r="H445" s="234"/>
      <c r="I445" s="233">
        <f>'CARDS 2'!$N$613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5" t="s">
        <v>2</v>
      </c>
      <c r="B460" s="235"/>
      <c r="C460" s="22">
        <f>'CARDS 2'!$C$628</f>
        <v>0</v>
      </c>
      <c r="D460" s="20"/>
      <c r="E460" s="21" t="s">
        <v>16</v>
      </c>
      <c r="F460" s="231">
        <f>'CARDS 2'!$A$636</f>
        <v>0</v>
      </c>
      <c r="G460" s="231"/>
      <c r="H460" s="231"/>
      <c r="I460" s="231"/>
      <c r="J460" s="232"/>
    </row>
    <row r="461" ht="12.75" customHeight="1" thickBot="1" thickTop="1">
      <c r="A461" s="25">
        <v>2</v>
      </c>
    </row>
    <row r="462" spans="1:10" ht="27" customHeight="1">
      <c r="A462" s="13"/>
      <c r="B462" s="233">
        <f>'CARDS 2'!$A$636</f>
        <v>0</v>
      </c>
      <c r="C462" s="234"/>
      <c r="D462" s="233">
        <f>'CARDS 2'!$N$636</f>
        <v>0</v>
      </c>
      <c r="E462" s="234"/>
      <c r="F462" s="18"/>
      <c r="G462" s="233">
        <f>'CARDS 2'!$A$636</f>
        <v>0</v>
      </c>
      <c r="H462" s="234"/>
      <c r="I462" s="233">
        <f>'CARDS 2'!$N$636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5" t="s">
        <v>2</v>
      </c>
      <c r="B477" s="235"/>
      <c r="C477" s="22"/>
      <c r="D477" s="20"/>
      <c r="E477" s="21" t="s">
        <v>16</v>
      </c>
      <c r="F477" s="231"/>
      <c r="G477" s="231"/>
      <c r="H477" s="231"/>
      <c r="I477" s="231"/>
      <c r="J477" s="232"/>
    </row>
    <row r="478" ht="12.75" customHeight="1" thickBot="1" thickTop="1">
      <c r="A478" s="25">
        <v>2</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12" activePane="bottomLeft" state="frozen"/>
      <selection pane="topLeft" activeCell="A1" sqref="A1"/>
      <selection pane="bottomLeft" activeCell="E29" sqref="E29"/>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8" hidden="1" customWidth="1"/>
    <col min="13" max="16384" width="8.8515625" style="61" customWidth="1"/>
  </cols>
  <sheetData>
    <row r="1" spans="1:46" ht="12">
      <c r="A1" s="96"/>
      <c r="B1" s="96"/>
      <c r="C1" s="96"/>
      <c r="D1" s="96"/>
      <c r="E1" s="96"/>
      <c r="F1" s="96"/>
      <c r="G1" s="97"/>
      <c r="H1" s="97"/>
      <c r="I1" s="116"/>
      <c r="J1" s="116"/>
      <c r="K1" s="116"/>
      <c r="L1" s="11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6"/>
      <c r="J2" s="116"/>
      <c r="K2" s="116"/>
      <c r="L2" s="11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22</v>
      </c>
      <c r="C3" s="96">
        <f>(B3-16)*2</f>
        <v>12</v>
      </c>
      <c r="D3" s="114"/>
      <c r="E3" s="96"/>
      <c r="F3" s="96"/>
      <c r="G3" s="145" t="s">
        <v>29</v>
      </c>
      <c r="H3" s="145"/>
      <c r="I3" s="145"/>
      <c r="J3" s="145"/>
      <c r="K3" s="145"/>
      <c r="L3" s="145"/>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44" t="s">
        <v>23</v>
      </c>
      <c r="B4" s="139" t="s">
        <v>37</v>
      </c>
      <c r="C4" s="139"/>
      <c r="D4" s="139"/>
      <c r="E4" s="139"/>
      <c r="F4" s="98"/>
      <c r="G4" s="144" t="s">
        <v>24</v>
      </c>
      <c r="H4" s="144" t="s">
        <v>25</v>
      </c>
      <c r="I4" s="138" t="s">
        <v>38</v>
      </c>
      <c r="J4" s="138" t="s">
        <v>39</v>
      </c>
      <c r="K4" s="138" t="s">
        <v>40</v>
      </c>
      <c r="L4" s="146" t="s">
        <v>41</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44"/>
      <c r="B5" s="115" t="s">
        <v>38</v>
      </c>
      <c r="C5" s="115" t="s">
        <v>39</v>
      </c>
      <c r="D5" s="115" t="s">
        <v>40</v>
      </c>
      <c r="E5" s="115" t="s">
        <v>41</v>
      </c>
      <c r="F5" s="98"/>
      <c r="G5" s="144"/>
      <c r="H5" s="144"/>
      <c r="I5" s="138"/>
      <c r="J5" s="138"/>
      <c r="K5" s="138"/>
      <c r="L5" s="14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19"/>
      <c r="J6" s="119"/>
      <c r="K6" s="119"/>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t="s">
        <v>48</v>
      </c>
      <c r="C7" s="108"/>
      <c r="D7" s="108"/>
      <c r="E7" s="108" t="s">
        <v>49</v>
      </c>
      <c r="F7" s="98"/>
      <c r="G7" s="99">
        <v>1</v>
      </c>
      <c r="H7" s="99">
        <f>IF(G7&lt;=$C$3,Draw!A3,HLOOKUP($B$3,Draw!$E$2:$BQ$158,Entries!G7+1,FALSE))</f>
        <v>21</v>
      </c>
      <c r="I7" s="117" t="str">
        <f>VLOOKUP($H7,$A$6:$E38,2,FALSE)</f>
        <v>Liz Hitchcock</v>
      </c>
      <c r="J7" s="117">
        <f>VLOOKUP($H7,$A$6:$E38,3,FALSE)</f>
        <v>0</v>
      </c>
      <c r="K7" s="117">
        <f>VLOOKUP($H7,$A$6:$E38,4,FALSE)</f>
        <v>0</v>
      </c>
      <c r="L7" s="117" t="str">
        <f>VLOOKUP($H7,$A$6:$E38,5,FALSE)</f>
        <v>Eric Tomsene</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t="s">
        <v>50</v>
      </c>
      <c r="C8" s="108"/>
      <c r="D8" s="108"/>
      <c r="E8" s="108" t="s">
        <v>51</v>
      </c>
      <c r="F8" s="98"/>
      <c r="G8" s="99">
        <v>2</v>
      </c>
      <c r="H8" s="99">
        <f>IF(G8&lt;=$C$3,Draw!A4,HLOOKUP($B$3,Draw!$E$2:$BQ$158,Entries!G8+1,FALSE))</f>
        <v>10</v>
      </c>
      <c r="I8" s="117" t="str">
        <f>VLOOKUP($H8,$A$6:$E38,2,FALSE)</f>
        <v>Tilly Coyne</v>
      </c>
      <c r="J8" s="117">
        <f>VLOOKUP($H8,$A$6:$E38,3,FALSE)</f>
        <v>0</v>
      </c>
      <c r="K8" s="117">
        <f>VLOOKUP($H8,$A$6:$E38,4,FALSE)</f>
        <v>0</v>
      </c>
      <c r="L8" s="117" t="str">
        <f>VLOOKUP($H8,$A$6:$E38,5,FALSE)</f>
        <v>Mick Japundza</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t="s">
        <v>52</v>
      </c>
      <c r="C9" s="108"/>
      <c r="D9" s="108"/>
      <c r="E9" s="108" t="s">
        <v>53</v>
      </c>
      <c r="F9" s="98"/>
      <c r="G9" s="99">
        <v>3</v>
      </c>
      <c r="H9" s="99">
        <f>IF(G9&lt;=$C$3,Draw!A5,HLOOKUP($B$3,Draw!$E$2:$BQ$158,Entries!G9+1,FALSE))</f>
        <v>19</v>
      </c>
      <c r="I9" s="117" t="str">
        <f>VLOOKUP($H9,$A$6:$E38,2,FALSE)</f>
        <v>Sharyn Briggs</v>
      </c>
      <c r="J9" s="117">
        <f>VLOOKUP($H9,$A$6:$E38,3,FALSE)</f>
        <v>0</v>
      </c>
      <c r="K9" s="117">
        <f>VLOOKUP($H9,$A$6:$E38,4,FALSE)</f>
        <v>0</v>
      </c>
      <c r="L9" s="117" t="str">
        <f>VLOOKUP($H9,$A$6:$E38,5,FALSE)</f>
        <v>Stu Black</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t="s">
        <v>54</v>
      </c>
      <c r="C10" s="108"/>
      <c r="D10" s="108"/>
      <c r="E10" s="108" t="s">
        <v>55</v>
      </c>
      <c r="F10" s="98"/>
      <c r="G10" s="99">
        <v>4</v>
      </c>
      <c r="H10" s="99">
        <f>IF(G10&lt;=$C$3,Draw!A6,HLOOKUP($B$3,Draw!$E$2:$BQ$158,Entries!G10+1,FALSE))</f>
        <v>18</v>
      </c>
      <c r="I10" s="117" t="str">
        <f>VLOOKUP($H10,$A$6:$E38,2,FALSE)</f>
        <v>Helen Hancock</v>
      </c>
      <c r="J10" s="117">
        <f>VLOOKUP($H10,$A$6:$E38,3,FALSE)</f>
        <v>0</v>
      </c>
      <c r="K10" s="117">
        <f>VLOOKUP($H10,$A$6:$E38,4,FALSE)</f>
        <v>0</v>
      </c>
      <c r="L10" s="117" t="str">
        <f>VLOOKUP($H10,$A$6:$E38,5,FALSE)</f>
        <v>Peter Carmody</v>
      </c>
      <c r="M10" s="96"/>
      <c r="N10" s="141" t="s">
        <v>32</v>
      </c>
      <c r="O10" s="141"/>
      <c r="P10" s="141"/>
      <c r="Q10" s="141"/>
      <c r="R10" s="141"/>
      <c r="S10" s="141"/>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t="s">
        <v>56</v>
      </c>
      <c r="C11" s="108"/>
      <c r="D11" s="108"/>
      <c r="E11" s="108" t="s">
        <v>57</v>
      </c>
      <c r="F11" s="98"/>
      <c r="G11" s="99">
        <v>5</v>
      </c>
      <c r="H11" s="99">
        <f>IF(G11&lt;=$C$3,Draw!A7,HLOOKUP($B$3,Draw!$E$2:$BQ$158,Entries!G11+1,FALSE))</f>
        <v>12</v>
      </c>
      <c r="I11" s="117" t="str">
        <f>VLOOKUP($H11,$A$6:$E39,2,FALSE)</f>
        <v>Fran Millard</v>
      </c>
      <c r="J11" s="117">
        <f>VLOOKUP($H11,$A$6:$E39,3,FALSE)</f>
        <v>0</v>
      </c>
      <c r="K11" s="117">
        <f>VLOOKUP($H11,$A$6:$E39,4,FALSE)</f>
        <v>0</v>
      </c>
      <c r="L11" s="117" t="str">
        <f>VLOOKUP($H11,$A$6:$E39,5,FALSE)</f>
        <v>Graham Anderson</v>
      </c>
      <c r="M11" s="96"/>
      <c r="N11" s="141"/>
      <c r="O11" s="141"/>
      <c r="P11" s="141"/>
      <c r="Q11" s="141"/>
      <c r="R11" s="141"/>
      <c r="S11" s="141"/>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t="s">
        <v>58</v>
      </c>
      <c r="C12" s="108"/>
      <c r="D12" s="108"/>
      <c r="E12" s="108" t="s">
        <v>59</v>
      </c>
      <c r="F12" s="98"/>
      <c r="G12" s="99">
        <v>6</v>
      </c>
      <c r="H12" s="99">
        <f>IF(G12&lt;=$C$3,Draw!A8,HLOOKUP($B$3,Draw!$E$2:$BQ$158,Entries!G12+1,FALSE))</f>
        <v>3</v>
      </c>
      <c r="I12" s="117" t="str">
        <f>VLOOKUP($H12,$A$6:$E40,2,FALSE)</f>
        <v>Karen Desacovich</v>
      </c>
      <c r="J12" s="117">
        <f>VLOOKUP($H12,$A$6:$E40,3,FALSE)</f>
        <v>0</v>
      </c>
      <c r="K12" s="117">
        <f>VLOOKUP($H12,$A$6:$E40,4,FALSE)</f>
        <v>0</v>
      </c>
      <c r="L12" s="117" t="str">
        <f>VLOOKUP($H12,$A$6:$E40,5,FALSE)</f>
        <v>Mark Gunders</v>
      </c>
      <c r="M12" s="96"/>
      <c r="N12" s="141"/>
      <c r="O12" s="141"/>
      <c r="P12" s="141"/>
      <c r="Q12" s="141"/>
      <c r="R12" s="141"/>
      <c r="S12" s="141"/>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t="s">
        <v>60</v>
      </c>
      <c r="C13" s="108"/>
      <c r="D13" s="108"/>
      <c r="E13" s="108" t="s">
        <v>61</v>
      </c>
      <c r="F13" s="98"/>
      <c r="G13" s="99">
        <v>7</v>
      </c>
      <c r="H13" s="99">
        <f>IF(G13&lt;=$C$3,Draw!A9,HLOOKUP($B$3,Draw!$E$2:$BQ$158,Entries!G13+1,FALSE))</f>
        <v>13</v>
      </c>
      <c r="I13" s="117" t="str">
        <f>VLOOKUP($H13,$A$6:$E41,2,FALSE)</f>
        <v>Terri Spencer</v>
      </c>
      <c r="J13" s="117">
        <f>VLOOKUP($H13,$A$6:$E41,3,FALSE)</f>
        <v>0</v>
      </c>
      <c r="K13" s="117">
        <f>VLOOKUP($H13,$A$6:$E41,4,FALSE)</f>
        <v>0</v>
      </c>
      <c r="L13" s="117" t="str">
        <f>VLOOKUP($H13,$A$6:$E41,5,FALSE)</f>
        <v>Paul Spencer</v>
      </c>
      <c r="M13" s="96"/>
      <c r="N13" s="142" t="s">
        <v>30</v>
      </c>
      <c r="O13" s="142"/>
      <c r="P13" s="142"/>
      <c r="Q13" s="142"/>
      <c r="R13" s="142"/>
      <c r="S13" s="142"/>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t="s">
        <v>62</v>
      </c>
      <c r="C14" s="108"/>
      <c r="D14" s="108"/>
      <c r="E14" s="108" t="s">
        <v>63</v>
      </c>
      <c r="F14" s="98"/>
      <c r="G14" s="99">
        <v>8</v>
      </c>
      <c r="H14" s="99">
        <f>IF(G14&lt;=$C$3,Draw!A10,HLOOKUP($B$3,Draw!$E$2:$BQ$158,Entries!G14+1,FALSE))</f>
        <v>8</v>
      </c>
      <c r="I14" s="117" t="str">
        <f>VLOOKUP($H14,$A$6:$E42,2,FALSE)</f>
        <v>Lyn Joy</v>
      </c>
      <c r="J14" s="117">
        <f>VLOOKUP($H14,$A$6:$E42,3,FALSE)</f>
        <v>0</v>
      </c>
      <c r="K14" s="117">
        <f>VLOOKUP($H14,$A$6:$E42,4,FALSE)</f>
        <v>0</v>
      </c>
      <c r="L14" s="117" t="str">
        <f>VLOOKUP($H14,$A$6:$E42,5,FALSE)</f>
        <v>Phil Bartlett</v>
      </c>
      <c r="M14" s="96"/>
      <c r="N14" s="142"/>
      <c r="O14" s="142"/>
      <c r="P14" s="142"/>
      <c r="Q14" s="142"/>
      <c r="R14" s="142"/>
      <c r="S14" s="142"/>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t="s">
        <v>64</v>
      </c>
      <c r="C15" s="108"/>
      <c r="D15" s="108"/>
      <c r="E15" s="108" t="s">
        <v>65</v>
      </c>
      <c r="F15" s="98"/>
      <c r="G15" s="99">
        <v>9</v>
      </c>
      <c r="H15" s="99">
        <f>IF(G15&lt;=$C$3,Draw!A11,HLOOKUP($B$3,Draw!$E$2:$BQ$158,Entries!G15+1,FALSE))</f>
        <v>7</v>
      </c>
      <c r="I15" s="117" t="str">
        <f>VLOOKUP($H15,$A$6:$E43,2,FALSE)</f>
        <v>Chris Johnston</v>
      </c>
      <c r="J15" s="117">
        <f>VLOOKUP($H15,$A$6:$E43,3,FALSE)</f>
        <v>0</v>
      </c>
      <c r="K15" s="117">
        <f>VLOOKUP($H15,$A$6:$E43,4,FALSE)</f>
        <v>0</v>
      </c>
      <c r="L15" s="117" t="str">
        <f>VLOOKUP($H15,$A$6:$E43,5,FALSE)</f>
        <v>Annie McGill</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t="s">
        <v>66</v>
      </c>
      <c r="C16" s="108"/>
      <c r="D16" s="108"/>
      <c r="E16" s="108" t="s">
        <v>67</v>
      </c>
      <c r="F16" s="98"/>
      <c r="G16" s="99">
        <v>10</v>
      </c>
      <c r="H16" s="99">
        <f>IF(G16&lt;=$C$3,Draw!A12,HLOOKUP($B$3,Draw!$E$2:$BQ$158,Entries!G16+1,FALSE))</f>
        <v>22</v>
      </c>
      <c r="I16" s="117" t="str">
        <f>VLOOKUP($H16,$A$6:$E44,2,FALSE)</f>
        <v>Judy Wilson</v>
      </c>
      <c r="J16" s="117">
        <f>VLOOKUP($H16,$A$6:$E44,3,FALSE)</f>
        <v>0</v>
      </c>
      <c r="K16" s="117">
        <f>VLOOKUP($H16,$A$6:$E44,4,FALSE)</f>
        <v>0</v>
      </c>
      <c r="L16" s="117" t="str">
        <f>VLOOKUP($H16,$A$6:$E44,5,FALSE)</f>
        <v>Keith Wilson</v>
      </c>
      <c r="M16" s="96"/>
      <c r="N16" s="140" t="s">
        <v>31</v>
      </c>
      <c r="O16" s="140"/>
      <c r="P16" s="140"/>
      <c r="Q16" s="140"/>
      <c r="R16" s="140"/>
      <c r="S16" s="140"/>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t="s">
        <v>68</v>
      </c>
      <c r="C17" s="108"/>
      <c r="D17" s="108"/>
      <c r="E17" s="108" t="s">
        <v>69</v>
      </c>
      <c r="F17" s="98"/>
      <c r="G17" s="99">
        <v>11</v>
      </c>
      <c r="H17" s="99">
        <f>IF(G17&lt;=$C$3,Draw!A13,HLOOKUP($B$3,Draw!$E$2:$BQ$158,Entries!G17+1,FALSE))</f>
        <v>2</v>
      </c>
      <c r="I17" s="117" t="str">
        <f>VLOOKUP($H17,$A$6:$E45,2,FALSE)</f>
        <v>Sue Lubowicz</v>
      </c>
      <c r="J17" s="117">
        <f>VLOOKUP($H17,$A$6:$E45,3,FALSE)</f>
        <v>0</v>
      </c>
      <c r="K17" s="117">
        <f>VLOOKUP($H17,$A$6:$E45,4,FALSE)</f>
        <v>0</v>
      </c>
      <c r="L17" s="117" t="str">
        <f>VLOOKUP($H17,$A$6:$E45,5,FALSE)</f>
        <v>Terry Saravanos</v>
      </c>
      <c r="M17" s="96"/>
      <c r="N17" s="140"/>
      <c r="O17" s="140"/>
      <c r="P17" s="140"/>
      <c r="Q17" s="140"/>
      <c r="R17" s="140"/>
      <c r="S17" s="140"/>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t="s">
        <v>70</v>
      </c>
      <c r="C18" s="108"/>
      <c r="D18" s="108"/>
      <c r="E18" s="108" t="s">
        <v>71</v>
      </c>
      <c r="F18" s="98"/>
      <c r="G18" s="99">
        <v>12</v>
      </c>
      <c r="H18" s="99">
        <f>IF(G18&lt;=$C$3,Draw!A14,HLOOKUP($B$3,Draw!$E$2:$BQ$158,Entries!G18+1,FALSE))</f>
        <v>17</v>
      </c>
      <c r="I18" s="117" t="str">
        <f>VLOOKUP($H18,$A$6:$E46,2,FALSE)</f>
        <v>Bert Peperkamp</v>
      </c>
      <c r="J18" s="117">
        <f>VLOOKUP($H18,$A$6:$E46,3,FALSE)</f>
        <v>0</v>
      </c>
      <c r="K18" s="117">
        <f>VLOOKUP($H18,$A$6:$E46,4,FALSE)</f>
        <v>0</v>
      </c>
      <c r="L18" s="117" t="str">
        <f>VLOOKUP($H18,$A$6:$E46,5,FALSE)</f>
        <v>Lee Cowie</v>
      </c>
      <c r="M18" s="96"/>
      <c r="N18" s="140"/>
      <c r="O18" s="140"/>
      <c r="P18" s="140"/>
      <c r="Q18" s="140"/>
      <c r="R18" s="140"/>
      <c r="S18" s="140"/>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t="s">
        <v>72</v>
      </c>
      <c r="C19" s="108"/>
      <c r="D19" s="108"/>
      <c r="E19" s="108" t="s">
        <v>73</v>
      </c>
      <c r="F19" s="98"/>
      <c r="G19" s="99">
        <v>13</v>
      </c>
      <c r="H19" s="99">
        <f>IF(G19&lt;=$C$3,Draw!A15,HLOOKUP($B$3,Draw!$E$2:$BQ$158,Entries!G19+1,FALSE))</f>
        <v>0</v>
      </c>
      <c r="I19" s="117">
        <f>VLOOKUP($H19,$A$6:$E47,2,FALSE)</f>
        <v>0</v>
      </c>
      <c r="J19" s="117">
        <f>VLOOKUP($H19,$A$6:$E47,3,FALSE)</f>
        <v>0</v>
      </c>
      <c r="K19" s="117">
        <f>VLOOKUP($H19,$A$6:$E47,4,FALSE)</f>
        <v>0</v>
      </c>
      <c r="L19" s="117" t="str">
        <f>VLOOKUP($H19,$A$6:$E47,5,FALSE)</f>
        <v>Bye</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t="s">
        <v>74</v>
      </c>
      <c r="C20" s="108"/>
      <c r="D20" s="108"/>
      <c r="E20" s="108" t="s">
        <v>75</v>
      </c>
      <c r="F20" s="98"/>
      <c r="G20" s="99">
        <v>14</v>
      </c>
      <c r="H20" s="99">
        <f>IF(G20&lt;=$C$3,Draw!A16,HLOOKUP($B$3,Draw!$E$2:$BQ$158,Entries!G20+1,FALSE))</f>
        <v>15</v>
      </c>
      <c r="I20" s="117" t="str">
        <f>VLOOKUP($H20,$A$6:$E48,2,FALSE)</f>
        <v>Carole Belsham</v>
      </c>
      <c r="J20" s="117">
        <f>VLOOKUP($H20,$A$6:$E48,3,FALSE)</f>
        <v>0</v>
      </c>
      <c r="K20" s="117">
        <f>VLOOKUP($H20,$A$6:$E48,4,FALSE)</f>
        <v>0</v>
      </c>
      <c r="L20" s="117" t="str">
        <f>VLOOKUP($H20,$A$6:$E48,5,FALSE)</f>
        <v>Brian Smith</v>
      </c>
      <c r="M20" s="96"/>
      <c r="N20" s="143" t="s">
        <v>35</v>
      </c>
      <c r="O20" s="143"/>
      <c r="P20" s="143"/>
      <c r="Q20" s="143"/>
      <c r="R20" s="143"/>
      <c r="S20" s="143"/>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t="s">
        <v>76</v>
      </c>
      <c r="C21" s="108"/>
      <c r="D21" s="108"/>
      <c r="E21" s="108" t="s">
        <v>77</v>
      </c>
      <c r="F21" s="98"/>
      <c r="G21" s="99">
        <v>15</v>
      </c>
      <c r="H21" s="99">
        <f>IF(G21&lt;=$C$3,Draw!A17,HLOOKUP($B$3,Draw!$E$2:$BQ$158,Entries!G21+1,FALSE))</f>
        <v>0</v>
      </c>
      <c r="I21" s="117">
        <f>VLOOKUP($H21,$A$6:$E49,2,FALSE)</f>
        <v>0</v>
      </c>
      <c r="J21" s="117">
        <f>VLOOKUP($H21,$A$6:$E49,3,FALSE)</f>
        <v>0</v>
      </c>
      <c r="K21" s="117">
        <f>VLOOKUP($H21,$A$6:$E49,4,FALSE)</f>
        <v>0</v>
      </c>
      <c r="L21" s="117" t="str">
        <f>VLOOKUP($H21,$A$6:$E49,5,FALSE)</f>
        <v>Bye</v>
      </c>
      <c r="M21" s="96"/>
      <c r="N21" s="143"/>
      <c r="O21" s="143"/>
      <c r="P21" s="143"/>
      <c r="Q21" s="143"/>
      <c r="R21" s="143"/>
      <c r="S21" s="143"/>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t="s">
        <v>78</v>
      </c>
      <c r="C22" s="108"/>
      <c r="D22" s="108"/>
      <c r="E22" s="108" t="s">
        <v>79</v>
      </c>
      <c r="F22" s="98"/>
      <c r="G22" s="99">
        <v>16</v>
      </c>
      <c r="H22" s="99">
        <f>IF(G22&lt;=$C$3,Draw!A18,HLOOKUP($B$3,Draw!$E$2:$BQ$158,Entries!G22+1,FALSE))</f>
        <v>14</v>
      </c>
      <c r="I22" s="117" t="str">
        <f>VLOOKUP($H22,$A$6:$E50,2,FALSE)</f>
        <v>Di Hickey</v>
      </c>
      <c r="J22" s="117">
        <f>VLOOKUP($H22,$A$6:$E50,3,FALSE)</f>
        <v>0</v>
      </c>
      <c r="K22" s="117">
        <f>VLOOKUP($H22,$A$6:$E50,4,FALSE)</f>
        <v>0</v>
      </c>
      <c r="L22" s="117" t="str">
        <f>VLOOKUP($H22,$A$6:$E50,5,FALSE)</f>
        <v>Dave Turk</v>
      </c>
      <c r="M22" s="96"/>
      <c r="N22" s="143"/>
      <c r="O22" s="143"/>
      <c r="P22" s="143"/>
      <c r="Q22" s="143"/>
      <c r="R22" s="143"/>
      <c r="S22" s="143"/>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t="s">
        <v>80</v>
      </c>
      <c r="C23" s="108"/>
      <c r="D23" s="108"/>
      <c r="E23" s="108" t="s">
        <v>81</v>
      </c>
      <c r="F23" s="98"/>
      <c r="G23" s="99">
        <v>17</v>
      </c>
      <c r="H23" s="99">
        <f>IF(G23&lt;=$C$3,Draw!A19,HLOOKUP($B$3,Draw!$E$2:$BQ$158,Entries!G23+1,FALSE))</f>
        <v>0</v>
      </c>
      <c r="I23" s="117">
        <f>VLOOKUP($H23,$A$6:$E51,2,FALSE)</f>
        <v>0</v>
      </c>
      <c r="J23" s="117">
        <f>VLOOKUP($H23,$A$6:$E51,3,FALSE)</f>
        <v>0</v>
      </c>
      <c r="K23" s="117">
        <f>VLOOKUP($H23,$A$6:$E51,4,FALSE)</f>
        <v>0</v>
      </c>
      <c r="L23" s="117" t="str">
        <f>VLOOKUP($H23,$A$6:$E51,5,FALSE)</f>
        <v>Bye</v>
      </c>
      <c r="M23" s="96"/>
      <c r="N23" s="143"/>
      <c r="O23" s="143"/>
      <c r="P23" s="143"/>
      <c r="Q23" s="143"/>
      <c r="R23" s="143"/>
      <c r="S23" s="143"/>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t="s">
        <v>82</v>
      </c>
      <c r="C24" s="108"/>
      <c r="D24" s="108"/>
      <c r="E24" s="108" t="s">
        <v>83</v>
      </c>
      <c r="F24" s="98"/>
      <c r="G24" s="99">
        <v>18</v>
      </c>
      <c r="H24" s="99">
        <f>IF(G24&lt;=$C$3,Draw!A20,HLOOKUP($B$3,Draw!$E$2:$BQ$158,Entries!G24+1,FALSE))</f>
        <v>6</v>
      </c>
      <c r="I24" s="117" t="str">
        <f>VLOOKUP($H24,$A$6:$E52,2,FALSE)</f>
        <v>Sharon Moss</v>
      </c>
      <c r="J24" s="117">
        <f>VLOOKUP($H24,$A$6:$E52,3,FALSE)</f>
        <v>0</v>
      </c>
      <c r="K24" s="117">
        <f>VLOOKUP($H24,$A$6:$E52,4,FALSE)</f>
        <v>0</v>
      </c>
      <c r="L24" s="117" t="str">
        <f>VLOOKUP($H24,$A$6:$E52,5,FALSE)</f>
        <v>Noel Mellett</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t="s">
        <v>84</v>
      </c>
      <c r="C25" s="108"/>
      <c r="D25" s="108"/>
      <c r="E25" s="108" t="s">
        <v>85</v>
      </c>
      <c r="F25" s="98"/>
      <c r="G25" s="99">
        <v>19</v>
      </c>
      <c r="H25" s="99">
        <f>IF(G25&lt;=$C$3,Draw!A21,HLOOKUP($B$3,Draw!$E$2:$BQ$158,Entries!G25+1,FALSE))</f>
        <v>0</v>
      </c>
      <c r="I25" s="117">
        <f>VLOOKUP($H25,$A$6:$E53,2,FALSE)</f>
        <v>0</v>
      </c>
      <c r="J25" s="117">
        <f>VLOOKUP($H25,$A$6:$E53,3,FALSE)</f>
        <v>0</v>
      </c>
      <c r="K25" s="117">
        <f>VLOOKUP($H25,$A$6:$E53,4,FALSE)</f>
        <v>0</v>
      </c>
      <c r="L25" s="117" t="str">
        <f>VLOOKUP($H25,$A$6:$E53,5,FALSE)</f>
        <v>Bye</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t="s">
        <v>86</v>
      </c>
      <c r="C26" s="108"/>
      <c r="D26" s="108"/>
      <c r="E26" s="108" t="s">
        <v>87</v>
      </c>
      <c r="F26" s="98"/>
      <c r="G26" s="99">
        <v>20</v>
      </c>
      <c r="H26" s="99">
        <f>IF(G26&lt;=$C$3,Draw!A22,HLOOKUP($B$3,Draw!$E$2:$BQ$158,Entries!G26+1,FALSE))</f>
        <v>9</v>
      </c>
      <c r="I26" s="117" t="str">
        <f>VLOOKUP($H26,$A$6:$E54,2,FALSE)</f>
        <v>Liz Lennon</v>
      </c>
      <c r="J26" s="117">
        <f>VLOOKUP($H26,$A$6:$E54,3,FALSE)</f>
        <v>0</v>
      </c>
      <c r="K26" s="117">
        <f>VLOOKUP($H26,$A$6:$E54,4,FALSE)</f>
        <v>0</v>
      </c>
      <c r="L26" s="117" t="str">
        <f>VLOOKUP($H26,$A$6:$E54,5,FALSE)</f>
        <v>John Lennon</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t="s">
        <v>89</v>
      </c>
      <c r="C27" s="108"/>
      <c r="D27" s="108"/>
      <c r="E27" s="108" t="s">
        <v>88</v>
      </c>
      <c r="F27" s="98"/>
      <c r="G27" s="99">
        <v>21</v>
      </c>
      <c r="H27" s="99">
        <f>IF(G27&lt;=$C$3,Draw!A23,HLOOKUP($B$3,Draw!$E$2:$BQ$158,Entries!G27+1,FALSE))</f>
        <v>0</v>
      </c>
      <c r="I27" s="117">
        <f>VLOOKUP($H27,$A$6:$E55,2,FALSE)</f>
        <v>0</v>
      </c>
      <c r="J27" s="117">
        <f>VLOOKUP($H27,$A$6:$E55,3,FALSE)</f>
        <v>0</v>
      </c>
      <c r="K27" s="117">
        <f>VLOOKUP($H27,$A$6:$E55,4,FALSE)</f>
        <v>0</v>
      </c>
      <c r="L27" s="117" t="str">
        <f>VLOOKUP($H27,$A$6:$E55,5,FALSE)</f>
        <v>Bye</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t="s">
        <v>90</v>
      </c>
      <c r="C28" s="108"/>
      <c r="D28" s="108"/>
      <c r="E28" s="108" t="s">
        <v>91</v>
      </c>
      <c r="F28" s="98"/>
      <c r="G28" s="99">
        <v>22</v>
      </c>
      <c r="H28" s="99">
        <f>IF(G28&lt;=$C$3,Draw!A24,HLOOKUP($B$3,Draw!$E$2:$BQ$158,Entries!G28+1,FALSE))</f>
        <v>4</v>
      </c>
      <c r="I28" s="117" t="str">
        <f>VLOOKUP($H28,$A$6:$E56,2,FALSE)</f>
        <v>Craig Jamieson</v>
      </c>
      <c r="J28" s="117">
        <f>VLOOKUP($H28,$A$6:$E56,3,FALSE)</f>
        <v>0</v>
      </c>
      <c r="K28" s="117">
        <f>VLOOKUP($H28,$A$6:$E56,4,FALSE)</f>
        <v>0</v>
      </c>
      <c r="L28" s="117" t="str">
        <f>VLOOKUP($H28,$A$6:$E56,5,FALSE)</f>
        <v>Ruth Perry</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c r="C29" s="108"/>
      <c r="D29" s="108"/>
      <c r="E29" s="108"/>
      <c r="F29" s="98"/>
      <c r="G29" s="99">
        <v>23</v>
      </c>
      <c r="H29" s="99">
        <f>IF(G29&lt;=$C$3,Draw!A25,HLOOKUP($B$3,Draw!$E$2:$BQ$158,Entries!G29+1,FALSE))</f>
        <v>0</v>
      </c>
      <c r="I29" s="117">
        <f>VLOOKUP($H29,$A$6:$E57,2,FALSE)</f>
        <v>0</v>
      </c>
      <c r="J29" s="117">
        <f>VLOOKUP($H29,$A$6:$E57,3,FALSE)</f>
        <v>0</v>
      </c>
      <c r="K29" s="117">
        <f>VLOOKUP($H29,$A$6:$E57,4,FALSE)</f>
        <v>0</v>
      </c>
      <c r="L29" s="117" t="str">
        <f>VLOOKUP($H29,$A$6:$E57,5,FALSE)</f>
        <v>Bye</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c r="C30" s="108"/>
      <c r="D30" s="108"/>
      <c r="E30" s="108"/>
      <c r="F30" s="98"/>
      <c r="G30" s="99">
        <v>24</v>
      </c>
      <c r="H30" s="99">
        <f>IF(G30&lt;=$C$3,Draw!A26,HLOOKUP($B$3,Draw!$E$2:$BQ$158,Entries!G30+1,FALSE))</f>
        <v>16</v>
      </c>
      <c r="I30" s="117" t="str">
        <f>VLOOKUP($H30,$A$6:$E58,2,FALSE)</f>
        <v>Wayne Brown</v>
      </c>
      <c r="J30" s="117">
        <f>VLOOKUP($H30,$A$6:$E58,3,FALSE)</f>
        <v>0</v>
      </c>
      <c r="K30" s="117">
        <f>VLOOKUP($H30,$A$6:$E58,4,FALSE)</f>
        <v>0</v>
      </c>
      <c r="L30" s="117" t="str">
        <f>VLOOKUP($H30,$A$6:$E58,5,FALSE)</f>
        <v>Pat Teale</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c r="C31" s="108"/>
      <c r="D31" s="108"/>
      <c r="E31" s="108"/>
      <c r="F31" s="98"/>
      <c r="G31" s="99">
        <v>25</v>
      </c>
      <c r="H31" s="99">
        <f>IF(G31&lt;=$C$3,Draw!A27,HLOOKUP($B$3,Draw!$E$2:$BQ$158,Entries!G31+1,FALSE))</f>
        <v>0</v>
      </c>
      <c r="I31" s="117">
        <f>VLOOKUP($H31,$A$6:$E59,2,FALSE)</f>
        <v>0</v>
      </c>
      <c r="J31" s="117">
        <f>VLOOKUP($H31,$A$6:$E59,3,FALSE)</f>
        <v>0</v>
      </c>
      <c r="K31" s="117">
        <f>VLOOKUP($H31,$A$6:$E59,4,FALSE)</f>
        <v>0</v>
      </c>
      <c r="L31" s="117" t="str">
        <f>VLOOKUP($H31,$A$6:$E59,5,FALSE)</f>
        <v>Bye</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f>IF(G32&lt;=$C$3,Draw!A28,HLOOKUP($B$3,Draw!$E$2:$BQ$158,Entries!G32+1,FALSE))</f>
        <v>20</v>
      </c>
      <c r="I32" s="117" t="str">
        <f>VLOOKUP($H32,$A$6:$E60,2,FALSE)</f>
        <v>Gina Bullingham</v>
      </c>
      <c r="J32" s="117">
        <f>VLOOKUP($H32,$A$6:$E60,3,FALSE)</f>
        <v>0</v>
      </c>
      <c r="K32" s="117">
        <f>VLOOKUP($H32,$A$6:$E60,4,FALSE)</f>
        <v>0</v>
      </c>
      <c r="L32" s="117" t="str">
        <f>VLOOKUP($H32,$A$6:$E60,5,FALSE)</f>
        <v>Greg Bullingham</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f>IF(G33&lt;=$C$3,Draw!A29,HLOOKUP($B$3,Draw!$E$2:$BQ$158,Entries!G33+1,FALSE))</f>
        <v>0</v>
      </c>
      <c r="I33" s="117">
        <f>VLOOKUP($H33,$A$6:$E61,2,FALSE)</f>
        <v>0</v>
      </c>
      <c r="J33" s="117">
        <f>VLOOKUP($H33,$A$6:$E61,3,FALSE)</f>
        <v>0</v>
      </c>
      <c r="K33" s="117">
        <f>VLOOKUP($H33,$A$6:$E61,4,FALSE)</f>
        <v>0</v>
      </c>
      <c r="L33" s="117" t="str">
        <f>VLOOKUP($H33,$A$6:$E61,5,FALSE)</f>
        <v>Bye</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f>IF(G34&lt;=$C$3,Draw!A30,HLOOKUP($B$3,Draw!$E$2:$BQ$158,Entries!G34+1,FALSE))</f>
        <v>1</v>
      </c>
      <c r="I34" s="117" t="str">
        <f>VLOOKUP($H34,$A$6:$E62,2,FALSE)</f>
        <v>Heather Brown</v>
      </c>
      <c r="J34" s="117">
        <f>VLOOKUP($H34,$A$6:$E62,3,FALSE)</f>
        <v>0</v>
      </c>
      <c r="K34" s="117">
        <f>VLOOKUP($H34,$A$6:$E62,4,FALSE)</f>
        <v>0</v>
      </c>
      <c r="L34" s="117" t="str">
        <f>VLOOKUP($H34,$A$6:$E62,5,FALSE)</f>
        <v>Phil Bamforth</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f>IF(G35&lt;=$C$3,Draw!A31,HLOOKUP($B$3,Draw!$E$2:$BQ$158,Entries!G35+1,FALSE))</f>
        <v>0</v>
      </c>
      <c r="I35" s="117">
        <f>VLOOKUP($H35,$A$6:$E63,2,FALSE)</f>
        <v>0</v>
      </c>
      <c r="J35" s="117">
        <f>VLOOKUP($H35,$A$6:$E63,3,FALSE)</f>
        <v>0</v>
      </c>
      <c r="K35" s="117">
        <f>VLOOKUP($H35,$A$6:$E63,4,FALSE)</f>
        <v>0</v>
      </c>
      <c r="L35" s="117" t="str">
        <f>VLOOKUP($H35,$A$6:$E63,5,FALSE)</f>
        <v>Bye</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f>IF(G36&lt;=$C$3,Draw!A32,HLOOKUP($B$3,Draw!$E$2:$BQ$158,Entries!G36+1,FALSE))</f>
        <v>11</v>
      </c>
      <c r="I36" s="117" t="str">
        <f>VLOOKUP($H36,$A$6:$E64,2,FALSE)</f>
        <v>Joan Shipstone</v>
      </c>
      <c r="J36" s="117">
        <f>VLOOKUP($H36,$A$6:$E64,3,FALSE)</f>
        <v>0</v>
      </c>
      <c r="K36" s="117">
        <f>VLOOKUP($H36,$A$6:$E64,4,FALSE)</f>
        <v>0</v>
      </c>
      <c r="L36" s="117" t="str">
        <f>VLOOKUP($H36,$A$6:$E64,5,FALSE)</f>
        <v>Greg Brown</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f>IF(G37&lt;=$C$3,Draw!A33,HLOOKUP($B$3,Draw!$E$2:$BQ$158,Entries!G37+1,FALSE))</f>
        <v>0</v>
      </c>
      <c r="I37" s="117">
        <f>VLOOKUP($H37,$A$6:$E65,2,FALSE)</f>
        <v>0</v>
      </c>
      <c r="J37" s="117">
        <f>VLOOKUP($H37,$A$6:$E65,3,FALSE)</f>
        <v>0</v>
      </c>
      <c r="K37" s="117">
        <f>VLOOKUP($H37,$A$6:$E65,4,FALSE)</f>
        <v>0</v>
      </c>
      <c r="L37" s="117" t="str">
        <f>VLOOKUP($H37,$A$6:$E65,5,FALSE)</f>
        <v>Bye</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f>IF(G38&lt;=$C$3,Draw!A34,HLOOKUP($B$3,Draw!$E$2:$BQ$158,Entries!G38+1,FALSE))</f>
        <v>5</v>
      </c>
      <c r="I38" s="117" t="str">
        <f>VLOOKUP($H38,$A$6:$E66,2,FALSE)</f>
        <v>Sandy Wilson</v>
      </c>
      <c r="J38" s="117">
        <f>VLOOKUP($H38,$A$6:$E66,3,FALSE)</f>
        <v>0</v>
      </c>
      <c r="K38" s="117">
        <f>VLOOKUP($H38,$A$6:$E66,4,FALSE)</f>
        <v>0</v>
      </c>
      <c r="L38" s="117" t="str">
        <f>VLOOKUP($H38,$A$6:$E66,5,FALSE)</f>
        <v>Scott Wilson</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6"/>
      <c r="J39" s="116"/>
      <c r="K39" s="116"/>
      <c r="L39" s="11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6"/>
      <c r="J40" s="116"/>
      <c r="K40" s="116"/>
      <c r="L40" s="11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6"/>
      <c r="J41" s="116"/>
      <c r="K41" s="116"/>
      <c r="L41" s="11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6"/>
      <c r="J42" s="116"/>
      <c r="K42" s="116"/>
      <c r="L42" s="11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6"/>
      <c r="J43" s="116"/>
      <c r="K43" s="116"/>
      <c r="L43" s="11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6"/>
      <c r="J44" s="116"/>
      <c r="K44" s="116"/>
      <c r="L44" s="11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6"/>
      <c r="J45" s="116"/>
      <c r="K45" s="116"/>
      <c r="L45" s="11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6"/>
      <c r="J46" s="116"/>
      <c r="K46" s="116"/>
      <c r="L46" s="11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6"/>
      <c r="J47" s="116"/>
      <c r="K47" s="116"/>
      <c r="L47" s="11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6"/>
      <c r="J48" s="116"/>
      <c r="K48" s="116"/>
      <c r="L48" s="11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6"/>
      <c r="J49" s="116"/>
      <c r="K49" s="116"/>
      <c r="L49" s="11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6"/>
      <c r="J50" s="116"/>
      <c r="K50" s="116"/>
      <c r="L50" s="11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6"/>
      <c r="J51" s="116"/>
      <c r="K51" s="116"/>
      <c r="L51" s="11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6"/>
      <c r="J52" s="116"/>
      <c r="K52" s="116"/>
      <c r="L52" s="11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6"/>
      <c r="J53" s="116"/>
      <c r="K53" s="116"/>
      <c r="L53" s="11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6"/>
      <c r="J54" s="116"/>
      <c r="K54" s="116"/>
      <c r="L54" s="11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6"/>
      <c r="J55" s="116"/>
      <c r="K55" s="116"/>
      <c r="L55" s="11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6"/>
      <c r="J56" s="116"/>
      <c r="K56" s="116"/>
      <c r="L56" s="11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6"/>
      <c r="J57" s="116"/>
      <c r="K57" s="116"/>
      <c r="L57" s="11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6"/>
      <c r="J58" s="116"/>
      <c r="K58" s="116"/>
      <c r="L58" s="11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6"/>
      <c r="J59" s="116"/>
      <c r="K59" s="116"/>
      <c r="L59" s="11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6"/>
      <c r="J60" s="116"/>
      <c r="K60" s="116"/>
      <c r="L60" s="11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6"/>
      <c r="J61" s="116"/>
      <c r="K61" s="116"/>
      <c r="L61" s="11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6"/>
      <c r="J62" s="116"/>
      <c r="K62" s="116"/>
      <c r="L62" s="11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6"/>
      <c r="J63" s="116"/>
      <c r="K63" s="116"/>
      <c r="L63" s="11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6"/>
      <c r="J64" s="116"/>
      <c r="K64" s="116"/>
      <c r="L64" s="11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6"/>
      <c r="J65" s="116"/>
      <c r="K65" s="116"/>
      <c r="L65" s="11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6"/>
      <c r="J66" s="116"/>
      <c r="K66" s="116"/>
      <c r="L66" s="11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6"/>
      <c r="J67" s="116"/>
      <c r="K67" s="116"/>
      <c r="L67" s="11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6"/>
      <c r="J68" s="116"/>
      <c r="K68" s="116"/>
      <c r="L68" s="11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6"/>
      <c r="J69" s="116"/>
      <c r="K69" s="116"/>
      <c r="L69" s="11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6"/>
      <c r="J70" s="116"/>
      <c r="K70" s="116"/>
      <c r="L70" s="11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6"/>
      <c r="J71" s="116"/>
      <c r="K71" s="116"/>
      <c r="L71" s="11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6"/>
      <c r="J72" s="116"/>
      <c r="K72" s="116"/>
      <c r="L72" s="11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6"/>
      <c r="J73" s="116"/>
      <c r="K73" s="116"/>
      <c r="L73" s="11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6"/>
      <c r="J74" s="116"/>
      <c r="K74" s="116"/>
      <c r="L74" s="11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6"/>
      <c r="J75" s="116"/>
      <c r="K75" s="116"/>
      <c r="L75" s="11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6"/>
      <c r="J76" s="116"/>
      <c r="K76" s="116"/>
      <c r="L76" s="11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6"/>
      <c r="J77" s="116"/>
      <c r="K77" s="116"/>
      <c r="L77" s="11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6"/>
      <c r="J78" s="116"/>
      <c r="K78" s="116"/>
      <c r="L78" s="11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6"/>
      <c r="J79" s="116"/>
      <c r="K79" s="116"/>
      <c r="L79" s="11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6"/>
      <c r="J80" s="116"/>
      <c r="K80" s="116"/>
      <c r="L80" s="11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6"/>
      <c r="J81" s="116"/>
      <c r="K81" s="116"/>
      <c r="L81" s="11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6"/>
      <c r="J82" s="116"/>
      <c r="K82" s="116"/>
      <c r="L82" s="11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6"/>
      <c r="J83" s="116"/>
      <c r="K83" s="116"/>
      <c r="L83" s="11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6"/>
      <c r="J84" s="116"/>
      <c r="K84" s="116"/>
      <c r="L84" s="11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6"/>
      <c r="J85" s="116"/>
      <c r="K85" s="116"/>
      <c r="L85" s="11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6"/>
      <c r="J86" s="116"/>
      <c r="K86" s="116"/>
      <c r="L86" s="11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6"/>
      <c r="J87" s="116"/>
      <c r="K87" s="116"/>
      <c r="L87" s="11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6"/>
      <c r="J88" s="116"/>
      <c r="K88" s="116"/>
      <c r="L88" s="11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6"/>
      <c r="J89" s="116"/>
      <c r="K89" s="116"/>
      <c r="L89" s="11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6"/>
      <c r="J90" s="116"/>
      <c r="K90" s="116"/>
      <c r="L90" s="11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6"/>
      <c r="J91" s="116"/>
      <c r="K91" s="116"/>
      <c r="L91" s="11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6"/>
      <c r="J92" s="116"/>
      <c r="K92" s="116"/>
      <c r="L92" s="11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6"/>
      <c r="J93" s="116"/>
      <c r="K93" s="116"/>
      <c r="L93" s="11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6"/>
      <c r="J94" s="116"/>
      <c r="K94" s="116"/>
      <c r="L94" s="11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6"/>
      <c r="J95" s="116"/>
      <c r="K95" s="116"/>
      <c r="L95" s="11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6"/>
      <c r="J96" s="116"/>
      <c r="K96" s="116"/>
      <c r="L96" s="11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6"/>
      <c r="J97" s="116"/>
      <c r="K97" s="116"/>
      <c r="L97" s="11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6"/>
      <c r="J98" s="116"/>
      <c r="K98" s="116"/>
      <c r="L98" s="11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6"/>
      <c r="J99" s="116"/>
      <c r="K99" s="116"/>
      <c r="L99" s="11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6"/>
      <c r="J100" s="116"/>
      <c r="K100" s="116"/>
      <c r="L100" s="11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6"/>
      <c r="J101" s="116"/>
      <c r="K101" s="116"/>
      <c r="L101" s="11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6"/>
      <c r="J102" s="116"/>
      <c r="K102" s="116"/>
      <c r="L102" s="11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6"/>
      <c r="J103" s="116"/>
      <c r="K103" s="116"/>
      <c r="L103" s="11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6"/>
      <c r="J104" s="116"/>
      <c r="K104" s="116"/>
      <c r="L104" s="11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6"/>
      <c r="J105" s="116"/>
      <c r="K105" s="116"/>
      <c r="L105" s="11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6"/>
      <c r="J106" s="116"/>
      <c r="K106" s="116"/>
      <c r="L106" s="11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6"/>
      <c r="J107" s="116"/>
      <c r="K107" s="116"/>
      <c r="L107" s="11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6"/>
      <c r="J108" s="116"/>
      <c r="K108" s="116"/>
      <c r="L108" s="11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6"/>
      <c r="J109" s="116"/>
      <c r="K109" s="116"/>
      <c r="L109" s="11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6"/>
      <c r="J110" s="116"/>
      <c r="K110" s="116"/>
      <c r="L110" s="11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6"/>
      <c r="J111" s="116"/>
      <c r="K111" s="116"/>
      <c r="L111" s="11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6"/>
      <c r="J112" s="116"/>
      <c r="K112" s="116"/>
      <c r="L112" s="11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6"/>
      <c r="J113" s="116"/>
      <c r="K113" s="116"/>
      <c r="L113" s="11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6"/>
      <c r="J114" s="116"/>
      <c r="K114" s="116"/>
      <c r="L114" s="11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6"/>
      <c r="J115" s="116"/>
      <c r="K115" s="116"/>
      <c r="L115" s="11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6"/>
      <c r="J116" s="116"/>
      <c r="K116" s="116"/>
      <c r="L116" s="11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6"/>
      <c r="J117" s="116"/>
      <c r="K117" s="116"/>
      <c r="L117" s="11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6"/>
      <c r="J118" s="116"/>
      <c r="K118" s="116"/>
      <c r="L118" s="11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6"/>
      <c r="J119" s="116"/>
      <c r="K119" s="116"/>
      <c r="L119" s="11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6"/>
      <c r="J120" s="116"/>
      <c r="K120" s="116"/>
      <c r="L120" s="11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6"/>
      <c r="J121" s="116"/>
      <c r="K121" s="116"/>
      <c r="L121" s="11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6"/>
      <c r="J122" s="116"/>
      <c r="K122" s="116"/>
      <c r="L122" s="11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6"/>
      <c r="J123" s="116"/>
      <c r="K123" s="116"/>
      <c r="L123" s="11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6"/>
      <c r="J124" s="116"/>
      <c r="K124" s="116"/>
      <c r="L124" s="11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6"/>
      <c r="J125" s="116"/>
      <c r="K125" s="116"/>
      <c r="L125" s="11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6"/>
      <c r="J126" s="116"/>
      <c r="K126" s="116"/>
      <c r="L126" s="11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6"/>
      <c r="J127" s="116"/>
      <c r="K127" s="116"/>
      <c r="L127" s="11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6"/>
      <c r="J128" s="116"/>
      <c r="K128" s="116"/>
      <c r="L128" s="11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6"/>
      <c r="J129" s="116"/>
      <c r="K129" s="116"/>
      <c r="L129" s="11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6"/>
      <c r="J130" s="116"/>
      <c r="K130" s="116"/>
      <c r="L130" s="11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6"/>
      <c r="J131" s="116"/>
      <c r="K131" s="116"/>
      <c r="L131" s="11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6"/>
      <c r="J132" s="116"/>
      <c r="K132" s="116"/>
      <c r="L132" s="11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6"/>
      <c r="J133" s="116"/>
      <c r="K133" s="116"/>
      <c r="L133" s="11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6"/>
      <c r="J134" s="116"/>
      <c r="K134" s="116"/>
      <c r="L134" s="11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6"/>
      <c r="J135" s="116"/>
      <c r="K135" s="116"/>
      <c r="L135" s="11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6"/>
      <c r="J136" s="116"/>
      <c r="K136" s="116"/>
      <c r="L136" s="11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6"/>
      <c r="J137" s="116"/>
      <c r="K137" s="116"/>
      <c r="L137" s="11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6"/>
      <c r="J138" s="116"/>
      <c r="K138" s="116"/>
      <c r="L138" s="11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6"/>
      <c r="J139" s="116"/>
      <c r="K139" s="116"/>
      <c r="L139" s="11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6"/>
      <c r="J140" s="116"/>
      <c r="K140" s="116"/>
      <c r="L140" s="11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6"/>
      <c r="J141" s="116"/>
      <c r="K141" s="116"/>
      <c r="L141" s="11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6"/>
      <c r="J142" s="116"/>
      <c r="K142" s="116"/>
      <c r="L142" s="11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6"/>
      <c r="J143" s="116"/>
      <c r="K143" s="116"/>
      <c r="L143" s="11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6"/>
      <c r="J144" s="116"/>
      <c r="K144" s="116"/>
      <c r="L144" s="11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6"/>
      <c r="J145" s="116"/>
      <c r="K145" s="116"/>
      <c r="L145" s="11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6"/>
      <c r="J146" s="116"/>
      <c r="K146" s="116"/>
      <c r="L146" s="11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6"/>
      <c r="J147" s="116"/>
      <c r="K147" s="116"/>
      <c r="L147" s="11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6"/>
      <c r="J148" s="116"/>
      <c r="K148" s="116"/>
      <c r="L148" s="11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6"/>
      <c r="J149" s="116"/>
      <c r="K149" s="116"/>
      <c r="L149" s="11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6"/>
      <c r="J150" s="116"/>
      <c r="K150" s="116"/>
      <c r="L150" s="11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6"/>
      <c r="J151" s="116"/>
      <c r="K151" s="116"/>
      <c r="L151" s="11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6"/>
      <c r="J152" s="116"/>
      <c r="K152" s="116"/>
      <c r="L152" s="11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6"/>
      <c r="J153" s="116"/>
      <c r="K153" s="116"/>
      <c r="L153" s="11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6"/>
      <c r="J154" s="116"/>
      <c r="K154" s="116"/>
      <c r="L154" s="11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6"/>
      <c r="J155" s="116"/>
      <c r="K155" s="116"/>
      <c r="L155" s="11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6"/>
      <c r="J156" s="116"/>
      <c r="K156" s="116"/>
      <c r="L156" s="11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6"/>
      <c r="J157" s="116"/>
      <c r="K157" s="116"/>
      <c r="L157" s="11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6"/>
      <c r="J158" s="116"/>
      <c r="K158" s="116"/>
      <c r="L158" s="11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6"/>
      <c r="J159" s="116"/>
      <c r="K159" s="116"/>
      <c r="L159" s="11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6"/>
      <c r="J160" s="116"/>
      <c r="K160" s="116"/>
      <c r="L160" s="11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6"/>
      <c r="J161" s="116"/>
      <c r="K161" s="116"/>
      <c r="L161" s="11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6"/>
      <c r="J162" s="116"/>
      <c r="K162" s="116"/>
      <c r="L162" s="11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6"/>
      <c r="J163" s="116"/>
      <c r="K163" s="116"/>
      <c r="L163" s="11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6"/>
      <c r="J164" s="116"/>
      <c r="K164" s="116"/>
      <c r="L164" s="11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6"/>
      <c r="J165" s="116"/>
      <c r="K165" s="116"/>
      <c r="L165" s="11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6"/>
      <c r="J166" s="116"/>
      <c r="K166" s="116"/>
      <c r="L166" s="11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6"/>
      <c r="J167" s="116"/>
      <c r="K167" s="116"/>
      <c r="L167" s="11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6"/>
      <c r="J168" s="116"/>
      <c r="K168" s="116"/>
      <c r="L168" s="11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6"/>
      <c r="J169" s="116"/>
      <c r="K169" s="116"/>
      <c r="L169" s="11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6"/>
      <c r="J170" s="116"/>
      <c r="K170" s="116"/>
      <c r="L170" s="11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6"/>
      <c r="J171" s="116"/>
      <c r="K171" s="116"/>
      <c r="L171" s="11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6"/>
      <c r="J172" s="116"/>
      <c r="K172" s="116"/>
      <c r="L172" s="11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6"/>
      <c r="J173" s="116"/>
      <c r="K173" s="116"/>
      <c r="L173" s="11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6"/>
      <c r="J174" s="116"/>
      <c r="K174" s="116"/>
      <c r="L174" s="11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6"/>
      <c r="J175" s="116"/>
      <c r="K175" s="116"/>
      <c r="L175" s="11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6"/>
      <c r="J176" s="116"/>
      <c r="K176" s="116"/>
      <c r="L176" s="11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6"/>
      <c r="J177" s="116"/>
      <c r="K177" s="116"/>
      <c r="L177" s="11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6"/>
      <c r="J178" s="116"/>
      <c r="K178" s="116"/>
      <c r="L178" s="11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6"/>
      <c r="J179" s="116"/>
      <c r="K179" s="116"/>
      <c r="L179" s="11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6"/>
      <c r="J180" s="116"/>
      <c r="K180" s="116"/>
      <c r="L180" s="11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6"/>
      <c r="J181" s="116"/>
      <c r="K181" s="116"/>
      <c r="L181" s="11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6"/>
      <c r="J182" s="116"/>
      <c r="K182" s="116"/>
      <c r="L182" s="11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6"/>
      <c r="J183" s="116"/>
      <c r="K183" s="116"/>
      <c r="L183" s="11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6"/>
      <c r="J184" s="116"/>
      <c r="K184" s="116"/>
      <c r="L184" s="11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6"/>
      <c r="J185" s="116"/>
      <c r="K185" s="116"/>
      <c r="L185" s="11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6"/>
      <c r="J186" s="116"/>
      <c r="K186" s="116"/>
      <c r="L186" s="11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6"/>
      <c r="J187" s="116"/>
      <c r="K187" s="116"/>
      <c r="L187" s="11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6"/>
      <c r="J188" s="116"/>
      <c r="K188" s="116"/>
      <c r="L188" s="11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6"/>
      <c r="J189" s="116"/>
      <c r="K189" s="116"/>
      <c r="L189" s="11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6"/>
      <c r="J190" s="116"/>
      <c r="K190" s="116"/>
      <c r="L190" s="11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6"/>
      <c r="J191" s="116"/>
      <c r="K191" s="116"/>
      <c r="L191" s="11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6"/>
      <c r="J192" s="116"/>
      <c r="K192" s="116"/>
      <c r="L192" s="11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6"/>
      <c r="J193" s="116"/>
      <c r="K193" s="116"/>
      <c r="L193" s="11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6"/>
      <c r="J194" s="116"/>
      <c r="K194" s="116"/>
      <c r="L194" s="11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6"/>
      <c r="J195" s="116"/>
      <c r="K195" s="116"/>
      <c r="L195" s="11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6"/>
      <c r="J196" s="116"/>
      <c r="K196" s="116"/>
      <c r="L196" s="11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6"/>
      <c r="J197" s="116"/>
      <c r="K197" s="116"/>
      <c r="L197" s="11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6"/>
      <c r="J198" s="116"/>
      <c r="K198" s="116"/>
      <c r="L198" s="11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6"/>
      <c r="J199" s="116"/>
      <c r="K199" s="116"/>
      <c r="L199" s="11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6"/>
      <c r="J200" s="116"/>
      <c r="K200" s="116"/>
      <c r="L200" s="11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6"/>
      <c r="J201" s="116"/>
      <c r="K201" s="116"/>
      <c r="L201" s="11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6"/>
      <c r="J202" s="116"/>
      <c r="K202" s="116"/>
      <c r="L202" s="11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6"/>
      <c r="J203" s="116"/>
      <c r="K203" s="116"/>
      <c r="L203" s="11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6"/>
      <c r="J204" s="116"/>
      <c r="K204" s="116"/>
      <c r="L204" s="11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6"/>
      <c r="J205" s="116"/>
      <c r="K205" s="116"/>
      <c r="L205" s="11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6"/>
      <c r="J206" s="116"/>
      <c r="K206" s="116"/>
      <c r="L206" s="11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6"/>
      <c r="J207" s="116"/>
      <c r="K207" s="116"/>
      <c r="L207" s="11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6"/>
      <c r="J208" s="116"/>
      <c r="K208" s="116"/>
      <c r="L208" s="11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6"/>
      <c r="J209" s="116"/>
      <c r="K209" s="116"/>
      <c r="L209" s="11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2"/>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28</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27</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f>IF(Entries!$E27=0," ",Entries!$A27)</f>
        <v>21</v>
      </c>
      <c r="B3" s="88">
        <f aca="true" ca="1" t="shared" si="0" ref="B3:B34">IF(A3=" "," ",RAND())</f>
        <v>0.4940149318638487</v>
      </c>
      <c r="C3" s="87">
        <f>IF(Entries!$E22=0," ",Entries!$A22)</f>
        <v>16</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7" t="s">
        <v>33</v>
      </c>
      <c r="BS3" s="148"/>
      <c r="BT3" s="148"/>
      <c r="BU3" s="148"/>
      <c r="BV3" s="14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f>IF(Entries!$E16=0," ",Entries!$A16)</f>
        <v>10</v>
      </c>
      <c r="B4" s="88">
        <f ca="1" t="shared" si="0"/>
        <v>0.4747858818853251</v>
      </c>
      <c r="C4" s="87">
        <f>IF(Entries!$E28=0," ",Entries!$A28)</f>
        <v>22</v>
      </c>
      <c r="D4" s="89"/>
      <c r="E4" s="92">
        <f>$A$3</f>
        <v>21</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50"/>
      <c r="BS4" s="151"/>
      <c r="BT4" s="151"/>
      <c r="BU4" s="151"/>
      <c r="BV4" s="152"/>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f>IF(Entries!$E25=0," ",Entries!$A25)</f>
        <v>19</v>
      </c>
      <c r="B5" s="88">
        <f ca="1" t="shared" si="0"/>
        <v>0.17031683478518322</v>
      </c>
      <c r="C5" s="87">
        <f>IF(Entries!$E14=0," ",Entries!$A14)</f>
        <v>8</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50"/>
      <c r="BS5" s="151"/>
      <c r="BT5" s="151"/>
      <c r="BU5" s="151"/>
      <c r="BV5" s="152"/>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f>IF(Entries!$E24=0," ",Entries!$A24)</f>
        <v>18</v>
      </c>
      <c r="B6" s="88">
        <f ca="1" t="shared" si="0"/>
        <v>0.5239423434469315</v>
      </c>
      <c r="C6" s="87">
        <f>IF(Entries!$E7=0," ",Entries!$A7)</f>
        <v>1</v>
      </c>
      <c r="D6" s="89"/>
      <c r="E6" s="92">
        <f>$A$4</f>
        <v>10</v>
      </c>
      <c r="F6" s="92">
        <f>$A$5</f>
        <v>19</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50"/>
      <c r="BS6" s="151"/>
      <c r="BT6" s="151"/>
      <c r="BU6" s="151"/>
      <c r="BV6" s="152"/>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f>IF(Entries!$E18=0," ",Entries!$A18)</f>
        <v>12</v>
      </c>
      <c r="B7" s="88">
        <f ca="1" t="shared" si="0"/>
        <v>0.18285644067491735</v>
      </c>
      <c r="C7" s="87">
        <f>IF(Entries!$E23=0," ",Entries!$A23)</f>
        <v>17</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50"/>
      <c r="BS7" s="151"/>
      <c r="BT7" s="151"/>
      <c r="BU7" s="151"/>
      <c r="BV7" s="152"/>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f>IF(Entries!$E9=0," ",Entries!$A9)</f>
        <v>3</v>
      </c>
      <c r="B8" s="88">
        <f ca="1" t="shared" si="0"/>
        <v>0.2515142026066236</v>
      </c>
      <c r="C8" s="87">
        <f>IF(Entries!$E21=0," ",Entries!$A21)</f>
        <v>15</v>
      </c>
      <c r="D8" s="89"/>
      <c r="E8" s="92">
        <f>$A$5</f>
        <v>19</v>
      </c>
      <c r="F8" s="92">
        <f>$A$6</f>
        <v>18</v>
      </c>
      <c r="G8" s="92">
        <f>$A$7</f>
        <v>12</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50"/>
      <c r="BS8" s="151"/>
      <c r="BT8" s="151"/>
      <c r="BU8" s="151"/>
      <c r="BV8" s="152"/>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f>IF(Entries!$E19=0," ",Entries!$A19)</f>
        <v>13</v>
      </c>
      <c r="B9" s="88">
        <f ca="1" t="shared" si="0"/>
        <v>0.628973946314065</v>
      </c>
      <c r="C9" s="87">
        <f>IF(Entries!$E8=0," ",Entries!$A8)</f>
        <v>2</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53"/>
      <c r="BS9" s="154"/>
      <c r="BT9" s="154"/>
      <c r="BU9" s="154"/>
      <c r="BV9" s="155"/>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f>IF(Entries!$E14=0," ",Entries!$A14)</f>
        <v>8</v>
      </c>
      <c r="B10" s="88">
        <f ca="1" t="shared" si="0"/>
        <v>0.8917267027487991</v>
      </c>
      <c r="C10" s="87">
        <f>IF(Entries!$E15=0," ",Entries!$A15)</f>
        <v>9</v>
      </c>
      <c r="D10" s="89"/>
      <c r="E10" s="92">
        <f>$A$6</f>
        <v>18</v>
      </c>
      <c r="F10" s="92">
        <f>$A$7</f>
        <v>12</v>
      </c>
      <c r="G10" s="92">
        <f>$A$8</f>
        <v>3</v>
      </c>
      <c r="H10" s="92">
        <f>$A$9</f>
        <v>13</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f>IF(Entries!$E13=0," ",Entries!$A13)</f>
        <v>7</v>
      </c>
      <c r="B11" s="88">
        <f ca="1" t="shared" si="0"/>
        <v>0.4627047997731506</v>
      </c>
      <c r="C11" s="87">
        <f>IF(Entries!$E20=0," ",Entries!$A20)</f>
        <v>14</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f>IF(Entries!$E28=0," ",Entries!$A28)</f>
        <v>22</v>
      </c>
      <c r="B12" s="88">
        <f ca="1" t="shared" si="0"/>
        <v>0.39223144264766396</v>
      </c>
      <c r="C12" s="87">
        <f>IF(Entries!$E19=0," ",Entries!$A19)</f>
        <v>13</v>
      </c>
      <c r="D12" s="89"/>
      <c r="E12" s="92">
        <f>$A$7</f>
        <v>12</v>
      </c>
      <c r="F12" s="92">
        <f>$A$8</f>
        <v>3</v>
      </c>
      <c r="G12" s="92">
        <f>$A$9</f>
        <v>13</v>
      </c>
      <c r="H12" s="92">
        <f>$A$10</f>
        <v>8</v>
      </c>
      <c r="I12" s="92">
        <f>$A$11</f>
        <v>7</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f>IF(Entries!$E8=0," ",Entries!$A8)</f>
        <v>2</v>
      </c>
      <c r="B13" s="88">
        <f ca="1" t="shared" si="0"/>
        <v>0.43461099181372276</v>
      </c>
      <c r="C13" s="87">
        <f>IF(Entries!$E10=0," ",Entries!$A10)</f>
        <v>4</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f>IF(Entries!$E23=0," ",Entries!$A23)</f>
        <v>17</v>
      </c>
      <c r="B14" s="88">
        <f ca="1" t="shared" si="0"/>
        <v>0.18330314499904243</v>
      </c>
      <c r="C14" s="87">
        <f>IF(Entries!$E11=0," ",Entries!$A11)</f>
        <v>5</v>
      </c>
      <c r="D14" s="89"/>
      <c r="E14" s="92">
        <f>$A$8</f>
        <v>3</v>
      </c>
      <c r="F14" s="92">
        <f>$A$9</f>
        <v>13</v>
      </c>
      <c r="G14" s="92">
        <f>$A$10</f>
        <v>8</v>
      </c>
      <c r="H14" s="92">
        <f>$A$11</f>
        <v>7</v>
      </c>
      <c r="I14" s="92">
        <f>$A$12</f>
        <v>22</v>
      </c>
      <c r="J14" s="92">
        <f>$A$13</f>
        <v>2</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f>IF(Entries!$E21=0," ",Entries!$A21)</f>
        <v>15</v>
      </c>
      <c r="B15" s="88">
        <f ca="1" t="shared" si="0"/>
        <v>0.9050526960089105</v>
      </c>
      <c r="C15" s="87">
        <f>IF(Entries!$E25=0," ",Entries!$A25)</f>
        <v>19</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f>IF(Entries!$E20=0," ",Entries!$A20)</f>
        <v>14</v>
      </c>
      <c r="B16" s="88">
        <f ca="1" t="shared" si="0"/>
        <v>0.5540416686400161</v>
      </c>
      <c r="C16" s="87">
        <f>IF(Entries!$E13=0," ",Entries!$A13)</f>
        <v>7</v>
      </c>
      <c r="D16" s="89"/>
      <c r="E16" s="92">
        <f>$A$9</f>
        <v>13</v>
      </c>
      <c r="F16" s="92">
        <f>$A$10</f>
        <v>8</v>
      </c>
      <c r="G16" s="92">
        <f>$A$11</f>
        <v>7</v>
      </c>
      <c r="H16" s="92">
        <f>$A$12</f>
        <v>22</v>
      </c>
      <c r="I16" s="92">
        <f>$A$13</f>
        <v>2</v>
      </c>
      <c r="J16" s="92">
        <f>$A$14</f>
        <v>17</v>
      </c>
      <c r="K16" s="92">
        <f>$A$15</f>
        <v>15</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f>IF(Entries!$E12=0," ",Entries!$A12)</f>
        <v>6</v>
      </c>
      <c r="B17" s="88">
        <f ca="1" t="shared" si="0"/>
        <v>0.7737089612572253</v>
      </c>
      <c r="C17" s="87">
        <f>IF(Entries!$E26=0," ",Entries!$A26)</f>
        <v>20</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f>IF(Entries!$E15=0," ",Entries!$A15)</f>
        <v>9</v>
      </c>
      <c r="B18" s="88">
        <f ca="1" t="shared" si="0"/>
        <v>0.5692351121837198</v>
      </c>
      <c r="C18" s="87">
        <f>IF(Entries!$E16=0," ",Entries!$A16)</f>
        <v>10</v>
      </c>
      <c r="D18" s="89"/>
      <c r="E18" s="92">
        <f>$A$10</f>
        <v>8</v>
      </c>
      <c r="F18" s="92">
        <f>$A$11</f>
        <v>7</v>
      </c>
      <c r="G18" s="92">
        <f>$A$12</f>
        <v>22</v>
      </c>
      <c r="H18" s="92">
        <f>$A$13</f>
        <v>2</v>
      </c>
      <c r="I18" s="92">
        <f>$A$14</f>
        <v>17</v>
      </c>
      <c r="J18" s="92">
        <f>$A$15</f>
        <v>15</v>
      </c>
      <c r="K18" s="92">
        <f>$A$16</f>
        <v>14</v>
      </c>
      <c r="L18" s="92">
        <f>$A$17</f>
        <v>6</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f>IF(Entries!$E10=0," ",Entries!$A10)</f>
        <v>4</v>
      </c>
      <c r="B19" s="88">
        <f ca="1" t="shared" si="0"/>
        <v>0.9532990616794393</v>
      </c>
      <c r="C19" s="87">
        <f>IF(Entries!$E27=0," ",Entries!$A27)</f>
        <v>21</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f>IF(Entries!$E22=0," ",Entries!$A22)</f>
        <v>16</v>
      </c>
      <c r="B20" s="88">
        <f ca="1" t="shared" si="0"/>
        <v>0.5528933358632298</v>
      </c>
      <c r="C20" s="87">
        <f>IF(Entries!$E17=0," ",Entries!$A17)</f>
        <v>11</v>
      </c>
      <c r="D20" s="89"/>
      <c r="E20" s="92">
        <f>$A$11</f>
        <v>7</v>
      </c>
      <c r="F20" s="92">
        <f>$A$12</f>
        <v>22</v>
      </c>
      <c r="G20" s="92">
        <f>$A$13</f>
        <v>2</v>
      </c>
      <c r="H20" s="92">
        <f>$A$14</f>
        <v>17</v>
      </c>
      <c r="I20" s="92">
        <f>$A$15</f>
        <v>15</v>
      </c>
      <c r="J20" s="92">
        <f>$A$16</f>
        <v>14</v>
      </c>
      <c r="K20" s="92">
        <f>$A$17</f>
        <v>6</v>
      </c>
      <c r="L20" s="92">
        <f>$A$18</f>
        <v>9</v>
      </c>
      <c r="M20" s="92">
        <f>$A$19</f>
        <v>4</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f>IF(Entries!$E26=0," ",Entries!$A26)</f>
        <v>20</v>
      </c>
      <c r="B21" s="88">
        <f ca="1" t="shared" si="0"/>
        <v>0.84269659496335</v>
      </c>
      <c r="C21" s="87">
        <f>IF(Entries!$E12=0," ",Entries!$A12)</f>
        <v>6</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f>IF(Entries!$E7=0," ",Entries!$A7)</f>
        <v>1</v>
      </c>
      <c r="B22" s="88">
        <f ca="1" t="shared" si="0"/>
        <v>0.5463088385099422</v>
      </c>
      <c r="C22" s="87">
        <f>IF(Entries!$E18=0," ",Entries!$A18)</f>
        <v>12</v>
      </c>
      <c r="D22" s="89"/>
      <c r="E22" s="92">
        <f>$A$12</f>
        <v>22</v>
      </c>
      <c r="F22" s="92">
        <f>$A$13</f>
        <v>2</v>
      </c>
      <c r="G22" s="92">
        <f>$A$14</f>
        <v>17</v>
      </c>
      <c r="H22" s="92">
        <f>$A$15</f>
        <v>15</v>
      </c>
      <c r="I22" s="92">
        <f>$A$16</f>
        <v>14</v>
      </c>
      <c r="J22" s="92">
        <f>$A$17</f>
        <v>6</v>
      </c>
      <c r="K22" s="92">
        <f>$A$18</f>
        <v>9</v>
      </c>
      <c r="L22" s="92">
        <f>$A$19</f>
        <v>4</v>
      </c>
      <c r="M22" s="92">
        <f>$A$20</f>
        <v>16</v>
      </c>
      <c r="N22" s="92">
        <f>$A$21</f>
        <v>20</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f>IF(Entries!$E17=0," ",Entries!$A17)</f>
        <v>11</v>
      </c>
      <c r="B23" s="88">
        <f ca="1" t="shared" si="0"/>
        <v>0.9835504904527834</v>
      </c>
      <c r="C23" s="87">
        <f>IF(Entries!$E9=0," ",Entries!$A9)</f>
        <v>3</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f>IF(Entries!$E11=0," ",Entries!$A11)</f>
        <v>5</v>
      </c>
      <c r="B24" s="88">
        <f ca="1" t="shared" si="0"/>
        <v>0.281018277949335</v>
      </c>
      <c r="C24" s="87" t="str">
        <f>IF(Entries!$E29=0," ",Entries!$A29)</f>
        <v> </v>
      </c>
      <c r="D24" s="89"/>
      <c r="E24" s="92">
        <f>$A$13</f>
        <v>2</v>
      </c>
      <c r="F24" s="92">
        <f>$A$14</f>
        <v>17</v>
      </c>
      <c r="G24" s="92">
        <f>$A$15</f>
        <v>15</v>
      </c>
      <c r="H24" s="92">
        <f>$A$16</f>
        <v>14</v>
      </c>
      <c r="I24" s="92">
        <f>$A$17</f>
        <v>6</v>
      </c>
      <c r="J24" s="92">
        <f>$A$18</f>
        <v>9</v>
      </c>
      <c r="K24" s="92">
        <f>$A$19</f>
        <v>4</v>
      </c>
      <c r="L24" s="92">
        <f>$A$20</f>
        <v>16</v>
      </c>
      <c r="M24" s="92">
        <f>$A$21</f>
        <v>20</v>
      </c>
      <c r="N24" s="92">
        <f>$A$22</f>
        <v>1</v>
      </c>
      <c r="O24" s="92">
        <f>$A$23</f>
        <v>11</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t="str">
        <f>IF(Entries!$E29=0," ",Entries!$A29)</f>
        <v> </v>
      </c>
      <c r="B25" s="88" t="str">
        <f ca="1" t="shared" si="0"/>
        <v> </v>
      </c>
      <c r="C25" s="87">
        <f>IF(Entries!$E24=0," ",Entries!$A24)</f>
        <v>18</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t="str">
        <f>IF(Entries!$E30=0," ",Entries!$A30)</f>
        <v> </v>
      </c>
      <c r="B26" s="88" t="str">
        <f ca="1" t="shared" si="0"/>
        <v> </v>
      </c>
      <c r="C26" s="87" t="str">
        <f>IF(Entries!$E30=0," ",Entries!$A30)</f>
        <v> </v>
      </c>
      <c r="D26" s="89"/>
      <c r="E26" s="92">
        <f>$A$14</f>
        <v>17</v>
      </c>
      <c r="F26" s="92">
        <f>$A$15</f>
        <v>15</v>
      </c>
      <c r="G26" s="92">
        <f>$A$16</f>
        <v>14</v>
      </c>
      <c r="H26" s="92">
        <f>$A$17</f>
        <v>6</v>
      </c>
      <c r="I26" s="92">
        <f>$A$18</f>
        <v>9</v>
      </c>
      <c r="J26" s="92">
        <f>$A$19</f>
        <v>4</v>
      </c>
      <c r="K26" s="92">
        <f>$A$20</f>
        <v>16</v>
      </c>
      <c r="L26" s="92">
        <f>$A$21</f>
        <v>20</v>
      </c>
      <c r="M26" s="92">
        <f>$A$22</f>
        <v>1</v>
      </c>
      <c r="N26" s="92">
        <f>$A$23</f>
        <v>11</v>
      </c>
      <c r="O26" s="92">
        <f>$A$24</f>
        <v>5</v>
      </c>
      <c r="P26" s="92" t="str">
        <f>$A$25</f>
        <v> </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t="str">
        <f>IF(Entries!$E31=0," ",Entries!$A31)</f>
        <v> </v>
      </c>
      <c r="B27" s="88" t="str">
        <f ca="1" t="shared" si="0"/>
        <v> </v>
      </c>
      <c r="C27" s="87" t="str">
        <f>IF(Entries!$E31=0," ",Entries!$A31)</f>
        <v> </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 t="shared" si="0"/>
        <v> </v>
      </c>
      <c r="C28" s="87" t="str">
        <f>IF(Entries!$E32=0," ",Entries!$A32)</f>
        <v> </v>
      </c>
      <c r="D28" s="89"/>
      <c r="E28" s="92">
        <f>$A$15</f>
        <v>15</v>
      </c>
      <c r="F28" s="92">
        <f>$A$16</f>
        <v>14</v>
      </c>
      <c r="G28" s="92">
        <f>$A$17</f>
        <v>6</v>
      </c>
      <c r="H28" s="92">
        <f>$A$18</f>
        <v>9</v>
      </c>
      <c r="I28" s="92">
        <f>$A$19</f>
        <v>4</v>
      </c>
      <c r="J28" s="92">
        <f>$A$20</f>
        <v>16</v>
      </c>
      <c r="K28" s="92">
        <f>$A$21</f>
        <v>20</v>
      </c>
      <c r="L28" s="92">
        <f>$A$22</f>
        <v>1</v>
      </c>
      <c r="M28" s="92">
        <f>$A$23</f>
        <v>11</v>
      </c>
      <c r="N28" s="92">
        <f>$A$24</f>
        <v>5</v>
      </c>
      <c r="O28" s="92" t="str">
        <f>$A$25</f>
        <v> </v>
      </c>
      <c r="P28" s="92" t="str">
        <f>$A$26</f>
        <v> </v>
      </c>
      <c r="Q28" s="92" t="str">
        <f>$A$27</f>
        <v> </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 t="shared" si="0"/>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 t="shared" si="0"/>
        <v> </v>
      </c>
      <c r="C30" s="87" t="str">
        <f>IF(Entries!$E34=0," ",Entries!$A34)</f>
        <v> </v>
      </c>
      <c r="D30" s="89"/>
      <c r="E30" s="92">
        <f>$A$16</f>
        <v>14</v>
      </c>
      <c r="F30" s="92">
        <f>$A$17</f>
        <v>6</v>
      </c>
      <c r="G30" s="92">
        <f>$A$18</f>
        <v>9</v>
      </c>
      <c r="H30" s="92">
        <f>$A$19</f>
        <v>4</v>
      </c>
      <c r="I30" s="92">
        <f>$A$20</f>
        <v>16</v>
      </c>
      <c r="J30" s="92">
        <f>$A$21</f>
        <v>20</v>
      </c>
      <c r="K30" s="92">
        <f>$A$22</f>
        <v>1</v>
      </c>
      <c r="L30" s="92">
        <f>$A$23</f>
        <v>11</v>
      </c>
      <c r="M30" s="92">
        <f>$A$24</f>
        <v>5</v>
      </c>
      <c r="N30" s="92" t="str">
        <f>$A$25</f>
        <v> </v>
      </c>
      <c r="O30" s="92" t="str">
        <f>$A$26</f>
        <v> </v>
      </c>
      <c r="P30" s="92" t="str">
        <f>$A$27</f>
        <v> </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 t="shared" si="0"/>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 t="shared" si="0"/>
        <v> </v>
      </c>
      <c r="C32" s="87" t="str">
        <f>IF(Entries!$E36=0," ",Entries!$A36)</f>
        <v> </v>
      </c>
      <c r="D32" s="89"/>
      <c r="E32" s="92">
        <f>$A$17</f>
        <v>6</v>
      </c>
      <c r="F32" s="92">
        <f>$A$18</f>
        <v>9</v>
      </c>
      <c r="G32" s="92">
        <f>$A$19</f>
        <v>4</v>
      </c>
      <c r="H32" s="92">
        <f>$A$20</f>
        <v>16</v>
      </c>
      <c r="I32" s="92">
        <f>$A$21</f>
        <v>20</v>
      </c>
      <c r="J32" s="92">
        <f>$A$22</f>
        <v>1</v>
      </c>
      <c r="K32" s="92">
        <f>$A$23</f>
        <v>11</v>
      </c>
      <c r="L32" s="92">
        <f>$A$24</f>
        <v>5</v>
      </c>
      <c r="M32" s="92" t="str">
        <f>$A$25</f>
        <v> </v>
      </c>
      <c r="N32" s="92" t="str">
        <f>$A$26</f>
        <v> </v>
      </c>
      <c r="O32" s="92" t="str">
        <f>$A$27</f>
        <v> </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 t="shared" si="0"/>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 t="shared" si="0"/>
        <v> </v>
      </c>
      <c r="C34" s="87" t="str">
        <f>IF(Entries!$E38=0," ",Entries!$A38)</f>
        <v> </v>
      </c>
      <c r="D34" s="89"/>
      <c r="E34" s="92">
        <f>$A$18</f>
        <v>9</v>
      </c>
      <c r="F34" s="92">
        <f>$A$19</f>
        <v>4</v>
      </c>
      <c r="G34" s="92">
        <f>$A$20</f>
        <v>16</v>
      </c>
      <c r="H34" s="92">
        <f>$A$21</f>
        <v>20</v>
      </c>
      <c r="I34" s="92">
        <f>$A$22</f>
        <v>1</v>
      </c>
      <c r="J34" s="92">
        <f>$A$23</f>
        <v>11</v>
      </c>
      <c r="K34" s="92">
        <f>$A$24</f>
        <v>5</v>
      </c>
      <c r="L34" s="92" t="str">
        <f>$A$25</f>
        <v> </v>
      </c>
      <c r="M34" s="92" t="str">
        <f>$A$26</f>
        <v> </v>
      </c>
      <c r="N34" s="92" t="str">
        <f>$A$27</f>
        <v> </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P170"/>
  <sheetViews>
    <sheetView showGridLines="0" showRowColHeaders="0" tabSelected="1" zoomScalePageLayoutView="0" workbookViewId="0" topLeftCell="A1">
      <selection activeCell="K157" sqref="K157"/>
    </sheetView>
  </sheetViews>
  <sheetFormatPr defaultColWidth="8.8515625" defaultRowHeight="12.75"/>
  <cols>
    <col min="1" max="1" width="3.28125" style="63" customWidth="1"/>
    <col min="2" max="2" width="16.7109375" style="63" customWidth="1"/>
    <col min="3" max="4" width="11.8515625" style="63" hidden="1" customWidth="1"/>
    <col min="5" max="5" width="16.7109375" style="63" customWidth="1"/>
    <col min="6" max="6" width="3.57421875" style="63" customWidth="1"/>
    <col min="7" max="7" width="16.7109375" style="63" customWidth="1"/>
    <col min="8" max="8" width="3.57421875" style="63" customWidth="1"/>
    <col min="9" max="9" width="16.8515625" style="63" customWidth="1"/>
    <col min="10" max="10" width="3.57421875" style="63" customWidth="1"/>
    <col min="11" max="11" width="16.7109375" style="63" customWidth="1"/>
    <col min="12" max="12" width="3.57421875" style="63" customWidth="1"/>
    <col min="13" max="13" width="16.7109375" style="63" customWidth="1"/>
    <col min="14" max="14" width="3.57421875" style="63" customWidth="1"/>
    <col min="15" max="15" width="13.8515625" style="63" customWidth="1"/>
    <col min="16" max="19" width="17.7109375" style="63" customWidth="1"/>
    <col min="20" max="16384" width="8.8515625" style="63" customWidth="1"/>
  </cols>
  <sheetData>
    <row r="1" spans="1:15" ht="16.5" customHeight="1">
      <c r="A1" s="191" t="s">
        <v>92</v>
      </c>
      <c r="B1" s="191"/>
      <c r="C1" s="191"/>
      <c r="D1" s="191"/>
      <c r="E1" s="191"/>
      <c r="F1" s="191"/>
      <c r="G1" s="191"/>
      <c r="H1" s="191"/>
      <c r="I1" s="191"/>
      <c r="J1" s="191"/>
      <c r="K1" s="191"/>
      <c r="L1" s="191"/>
      <c r="M1" s="191"/>
      <c r="N1" s="191"/>
      <c r="O1" s="110"/>
    </row>
    <row r="2" spans="1:15" ht="16.5" customHeight="1">
      <c r="A2" s="191" t="s">
        <v>93</v>
      </c>
      <c r="B2" s="191"/>
      <c r="C2" s="191"/>
      <c r="D2" s="191"/>
      <c r="E2" s="191"/>
      <c r="F2" s="191"/>
      <c r="G2" s="191"/>
      <c r="H2" s="191"/>
      <c r="I2" s="191"/>
      <c r="J2" s="191"/>
      <c r="K2" s="191"/>
      <c r="L2" s="191"/>
      <c r="M2" s="191"/>
      <c r="N2" s="191"/>
      <c r="O2" s="110"/>
    </row>
    <row r="3" ht="9" customHeight="1" hidden="1"/>
    <row r="4" ht="9" customHeight="1" hidden="1"/>
    <row r="5" spans="2:15" ht="12.75" customHeight="1">
      <c r="B5" s="189" t="s">
        <v>94</v>
      </c>
      <c r="C5" s="189"/>
      <c r="D5" s="189"/>
      <c r="E5" s="189"/>
      <c r="F5" s="189"/>
      <c r="G5" s="189" t="s">
        <v>95</v>
      </c>
      <c r="H5" s="189"/>
      <c r="I5" s="189" t="s">
        <v>96</v>
      </c>
      <c r="J5" s="189"/>
      <c r="K5" s="189" t="s">
        <v>97</v>
      </c>
      <c r="L5" s="189"/>
      <c r="M5" s="189" t="s">
        <v>98</v>
      </c>
      <c r="N5" s="189"/>
      <c r="O5" s="125"/>
    </row>
    <row r="6" spans="2:15" ht="12" customHeight="1">
      <c r="B6" s="190">
        <v>44506</v>
      </c>
      <c r="C6" s="190"/>
      <c r="D6" s="190"/>
      <c r="E6" s="190"/>
      <c r="F6" s="190"/>
      <c r="G6" s="190">
        <v>44506</v>
      </c>
      <c r="H6" s="190"/>
      <c r="I6" s="190">
        <v>44507</v>
      </c>
      <c r="J6" s="190"/>
      <c r="K6" s="190">
        <v>44513</v>
      </c>
      <c r="L6" s="190"/>
      <c r="M6" s="190">
        <v>44514</v>
      </c>
      <c r="N6" s="190"/>
      <c r="O6" s="126"/>
    </row>
    <row r="7" spans="2:14" ht="6" customHeight="1">
      <c r="B7" s="66"/>
      <c r="C7" s="66"/>
      <c r="D7" s="66"/>
      <c r="E7" s="66"/>
      <c r="F7" s="64"/>
      <c r="G7" s="65"/>
      <c r="H7" s="65"/>
      <c r="I7" s="65"/>
      <c r="J7" s="65"/>
      <c r="K7" s="65"/>
      <c r="L7" s="65"/>
      <c r="M7" s="65"/>
      <c r="N7" s="65"/>
    </row>
    <row r="8" spans="1:14" ht="3" customHeight="1">
      <c r="A8" s="163">
        <v>1</v>
      </c>
      <c r="B8" s="164" t="str">
        <f>Entries!$I$7</f>
        <v>Liz Hitchcock</v>
      </c>
      <c r="C8" s="167">
        <f>Entries!$J$7</f>
        <v>0</v>
      </c>
      <c r="D8" s="167">
        <f>Entries!$K$7</f>
        <v>0</v>
      </c>
      <c r="E8" s="160" t="str">
        <f>Entries!$L$7</f>
        <v>Eric Tomsene</v>
      </c>
      <c r="F8" s="170"/>
      <c r="G8" s="156" t="s">
        <v>88</v>
      </c>
      <c r="H8" s="157"/>
      <c r="I8" s="67"/>
      <c r="J8" s="67"/>
      <c r="K8" s="67"/>
      <c r="L8" s="67"/>
      <c r="M8" s="67"/>
      <c r="N8" s="67"/>
    </row>
    <row r="9" spans="1:14" ht="3" customHeight="1">
      <c r="A9" s="163"/>
      <c r="B9" s="165"/>
      <c r="C9" s="168"/>
      <c r="D9" s="168"/>
      <c r="E9" s="161"/>
      <c r="F9" s="170"/>
      <c r="G9" s="156"/>
      <c r="H9" s="158"/>
      <c r="I9" s="67"/>
      <c r="J9" s="67"/>
      <c r="K9" s="67"/>
      <c r="L9" s="67"/>
      <c r="M9" s="67"/>
      <c r="N9" s="67"/>
    </row>
    <row r="10" spans="1:14" ht="3" customHeight="1">
      <c r="A10" s="163"/>
      <c r="B10" s="165"/>
      <c r="C10" s="168"/>
      <c r="D10" s="168"/>
      <c r="E10" s="161"/>
      <c r="F10" s="170"/>
      <c r="G10" s="156"/>
      <c r="H10" s="158"/>
      <c r="I10" s="67"/>
      <c r="J10" s="67"/>
      <c r="K10" s="67"/>
      <c r="L10" s="67"/>
      <c r="M10" s="67"/>
      <c r="N10" s="67"/>
    </row>
    <row r="11" spans="1:14" ht="3" customHeight="1">
      <c r="A11" s="163"/>
      <c r="B11" s="166"/>
      <c r="C11" s="169"/>
      <c r="D11" s="169"/>
      <c r="E11" s="162"/>
      <c r="F11" s="170"/>
      <c r="G11" s="156"/>
      <c r="H11" s="159"/>
      <c r="I11" s="67"/>
      <c r="J11" s="67"/>
      <c r="K11" s="67"/>
      <c r="L11" s="67"/>
      <c r="M11" s="67"/>
      <c r="N11" s="67"/>
    </row>
    <row r="12" spans="1:14" ht="3" customHeight="1">
      <c r="A12" s="163">
        <v>2</v>
      </c>
      <c r="B12" s="164" t="str">
        <f>Entries!$I$8</f>
        <v>Tilly Coyne</v>
      </c>
      <c r="C12" s="167">
        <f>Entries!$J$8</f>
        <v>0</v>
      </c>
      <c r="D12" s="167">
        <f>Entries!$K$8</f>
        <v>0</v>
      </c>
      <c r="E12" s="160" t="str">
        <f>Entries!$L$8</f>
        <v>Mick Japundza</v>
      </c>
      <c r="F12" s="170"/>
      <c r="G12" s="172"/>
      <c r="H12" s="174"/>
      <c r="I12" s="68"/>
      <c r="J12" s="68"/>
      <c r="K12" s="67"/>
      <c r="L12" s="67"/>
      <c r="M12" s="67"/>
      <c r="N12" s="67"/>
    </row>
    <row r="13" spans="1:14" ht="3" customHeight="1">
      <c r="A13" s="163"/>
      <c r="B13" s="165"/>
      <c r="C13" s="168"/>
      <c r="D13" s="168"/>
      <c r="E13" s="161"/>
      <c r="F13" s="170"/>
      <c r="G13" s="173"/>
      <c r="H13" s="175"/>
      <c r="I13" s="171" t="s">
        <v>59</v>
      </c>
      <c r="J13" s="157"/>
      <c r="K13" s="67"/>
      <c r="L13" s="67"/>
      <c r="M13" s="67"/>
      <c r="N13" s="67"/>
    </row>
    <row r="14" spans="1:14" ht="3" customHeight="1">
      <c r="A14" s="163"/>
      <c r="B14" s="165"/>
      <c r="C14" s="168"/>
      <c r="D14" s="168"/>
      <c r="E14" s="161"/>
      <c r="F14" s="170"/>
      <c r="G14" s="173"/>
      <c r="H14" s="175"/>
      <c r="I14" s="171"/>
      <c r="J14" s="158"/>
      <c r="K14" s="67"/>
      <c r="L14" s="67"/>
      <c r="M14" s="67"/>
      <c r="N14" s="67"/>
    </row>
    <row r="15" spans="1:14" ht="3" customHeight="1">
      <c r="A15" s="163"/>
      <c r="B15" s="166"/>
      <c r="C15" s="169"/>
      <c r="D15" s="169"/>
      <c r="E15" s="162"/>
      <c r="F15" s="170"/>
      <c r="G15" s="173"/>
      <c r="H15" s="175"/>
      <c r="I15" s="171"/>
      <c r="J15" s="158"/>
      <c r="K15" s="67"/>
      <c r="L15" s="67"/>
      <c r="M15" s="67"/>
      <c r="N15" s="67"/>
    </row>
    <row r="16" spans="2:14" ht="4.5" customHeight="1">
      <c r="B16" s="67"/>
      <c r="C16" s="67"/>
      <c r="D16" s="67"/>
      <c r="E16" s="67"/>
      <c r="F16" s="67"/>
      <c r="G16" s="67"/>
      <c r="H16" s="67"/>
      <c r="I16" s="156"/>
      <c r="J16" s="159"/>
      <c r="K16" s="67"/>
      <c r="L16" s="67"/>
      <c r="M16" s="67"/>
      <c r="N16" s="67"/>
    </row>
    <row r="17" spans="2:14" ht="4.5" customHeight="1">
      <c r="B17" s="67"/>
      <c r="C17" s="67"/>
      <c r="D17" s="67"/>
      <c r="E17" s="67"/>
      <c r="F17" s="67"/>
      <c r="G17" s="67"/>
      <c r="H17" s="67"/>
      <c r="I17" s="172"/>
      <c r="J17" s="69"/>
      <c r="K17" s="70"/>
      <c r="L17" s="68"/>
      <c r="M17" s="67"/>
      <c r="N17" s="67"/>
    </row>
    <row r="18" spans="1:14" ht="3" customHeight="1">
      <c r="A18" s="163">
        <v>3</v>
      </c>
      <c r="B18" s="164">
        <f>Entries!$I$23</f>
        <v>0</v>
      </c>
      <c r="C18" s="167">
        <f>Entries!$J$9</f>
        <v>0</v>
      </c>
      <c r="D18" s="167">
        <f>Entries!$K$9</f>
        <v>0</v>
      </c>
      <c r="E18" s="160" t="str">
        <f>Entries!$L$23</f>
        <v>Bye</v>
      </c>
      <c r="F18" s="170"/>
      <c r="G18" s="156" t="str">
        <f>IF(E18="Bye",E22,IF(F18=F22,"",IF(F18="For",E22,IF(F22="For",E18,IF(F18&gt;F22,E18,E22)))))</f>
        <v>Noel Mellett</v>
      </c>
      <c r="H18" s="157"/>
      <c r="I18" s="173"/>
      <c r="J18" s="69"/>
      <c r="K18" s="70"/>
      <c r="L18" s="68"/>
      <c r="M18" s="67"/>
      <c r="N18" s="67"/>
    </row>
    <row r="19" spans="1:14" ht="3" customHeight="1">
      <c r="A19" s="163"/>
      <c r="B19" s="165"/>
      <c r="C19" s="168"/>
      <c r="D19" s="168"/>
      <c r="E19" s="161"/>
      <c r="F19" s="170"/>
      <c r="G19" s="156"/>
      <c r="H19" s="158"/>
      <c r="I19" s="173"/>
      <c r="J19" s="69"/>
      <c r="K19" s="70"/>
      <c r="L19" s="68"/>
      <c r="M19" s="67"/>
      <c r="N19" s="67"/>
    </row>
    <row r="20" spans="1:14" ht="3" customHeight="1">
      <c r="A20" s="163"/>
      <c r="B20" s="165"/>
      <c r="C20" s="168"/>
      <c r="D20" s="168"/>
      <c r="E20" s="161"/>
      <c r="F20" s="170"/>
      <c r="G20" s="156"/>
      <c r="H20" s="158"/>
      <c r="I20" s="173"/>
      <c r="J20" s="69"/>
      <c r="K20" s="70"/>
      <c r="L20" s="68"/>
      <c r="M20" s="67"/>
      <c r="N20" s="67"/>
    </row>
    <row r="21" spans="1:14" ht="3" customHeight="1">
      <c r="A21" s="163"/>
      <c r="B21" s="166"/>
      <c r="C21" s="169"/>
      <c r="D21" s="169"/>
      <c r="E21" s="162"/>
      <c r="F21" s="170"/>
      <c r="G21" s="156"/>
      <c r="H21" s="159"/>
      <c r="I21" s="70"/>
      <c r="J21" s="71"/>
      <c r="K21" s="70"/>
      <c r="L21" s="68"/>
      <c r="M21" s="67"/>
      <c r="N21" s="67"/>
    </row>
    <row r="22" spans="1:14" ht="3" customHeight="1">
      <c r="A22" s="163">
        <v>4</v>
      </c>
      <c r="B22" s="164" t="str">
        <f>Entries!$I$24</f>
        <v>Sharon Moss</v>
      </c>
      <c r="C22" s="167">
        <f>Entries!$J$10</f>
        <v>0</v>
      </c>
      <c r="D22" s="167">
        <f>Entries!$K$10</f>
        <v>0</v>
      </c>
      <c r="E22" s="160" t="str">
        <f>Entries!$L$24</f>
        <v>Noel Mellett</v>
      </c>
      <c r="F22" s="170"/>
      <c r="G22" s="172"/>
      <c r="H22" s="69"/>
      <c r="I22" s="67"/>
      <c r="J22" s="67"/>
      <c r="K22" s="70"/>
      <c r="L22" s="68"/>
      <c r="M22" s="67"/>
      <c r="N22" s="67"/>
    </row>
    <row r="23" spans="1:14" ht="3" customHeight="1">
      <c r="A23" s="163"/>
      <c r="B23" s="165"/>
      <c r="C23" s="168"/>
      <c r="D23" s="168"/>
      <c r="E23" s="161"/>
      <c r="F23" s="170"/>
      <c r="G23" s="173"/>
      <c r="H23" s="69"/>
      <c r="I23" s="67"/>
      <c r="J23" s="67"/>
      <c r="K23" s="178" t="s">
        <v>55</v>
      </c>
      <c r="L23" s="183"/>
      <c r="M23" s="67"/>
      <c r="N23" s="67"/>
    </row>
    <row r="24" spans="1:14" ht="3" customHeight="1">
      <c r="A24" s="163"/>
      <c r="B24" s="165"/>
      <c r="C24" s="168"/>
      <c r="D24" s="168"/>
      <c r="E24" s="161"/>
      <c r="F24" s="170"/>
      <c r="G24" s="173"/>
      <c r="H24" s="69"/>
      <c r="I24" s="67"/>
      <c r="J24" s="67"/>
      <c r="K24" s="179"/>
      <c r="L24" s="184"/>
      <c r="M24" s="67"/>
      <c r="N24" s="67"/>
    </row>
    <row r="25" spans="1:14" ht="3" customHeight="1">
      <c r="A25" s="163"/>
      <c r="B25" s="166"/>
      <c r="C25" s="169"/>
      <c r="D25" s="169"/>
      <c r="E25" s="162"/>
      <c r="F25" s="170"/>
      <c r="G25" s="173"/>
      <c r="H25" s="69"/>
      <c r="I25" s="67"/>
      <c r="J25" s="67"/>
      <c r="K25" s="179"/>
      <c r="L25" s="184"/>
      <c r="M25" s="67"/>
      <c r="N25" s="67"/>
    </row>
    <row r="26" spans="2:14" ht="4.5" customHeight="1">
      <c r="B26" s="67"/>
      <c r="C26" s="67"/>
      <c r="D26" s="67"/>
      <c r="E26" s="67"/>
      <c r="F26" s="67"/>
      <c r="G26" s="67"/>
      <c r="H26" s="67"/>
      <c r="I26" s="67"/>
      <c r="J26" s="67"/>
      <c r="K26" s="180"/>
      <c r="L26" s="185"/>
      <c r="M26" s="67"/>
      <c r="N26" s="67"/>
    </row>
    <row r="27" spans="2:14" ht="4.5" customHeight="1">
      <c r="B27" s="67"/>
      <c r="C27" s="67"/>
      <c r="D27" s="67"/>
      <c r="E27" s="67"/>
      <c r="F27" s="67"/>
      <c r="G27" s="67"/>
      <c r="H27" s="67"/>
      <c r="I27" s="67"/>
      <c r="J27" s="67"/>
      <c r="K27" s="181"/>
      <c r="L27" s="72"/>
      <c r="M27" s="70"/>
      <c r="N27" s="68"/>
    </row>
    <row r="28" spans="1:14" ht="3" customHeight="1">
      <c r="A28" s="163">
        <v>5</v>
      </c>
      <c r="B28" s="164" t="str">
        <f>Entries!$I$11</f>
        <v>Fran Millard</v>
      </c>
      <c r="C28" s="167">
        <f>Entries!$J$11</f>
        <v>0</v>
      </c>
      <c r="D28" s="167">
        <f>Entries!$K$11</f>
        <v>0</v>
      </c>
      <c r="E28" s="160" t="str">
        <f>Entries!$L$11</f>
        <v>Graham Anderson</v>
      </c>
      <c r="F28" s="170"/>
      <c r="G28" s="156" t="s">
        <v>53</v>
      </c>
      <c r="H28" s="157"/>
      <c r="I28" s="73"/>
      <c r="J28" s="73"/>
      <c r="K28" s="181"/>
      <c r="L28" s="72"/>
      <c r="M28" s="70"/>
      <c r="N28" s="68"/>
    </row>
    <row r="29" spans="1:14" ht="3" customHeight="1">
      <c r="A29" s="163"/>
      <c r="B29" s="165"/>
      <c r="C29" s="168"/>
      <c r="D29" s="168"/>
      <c r="E29" s="161"/>
      <c r="F29" s="170"/>
      <c r="G29" s="156"/>
      <c r="H29" s="158"/>
      <c r="I29" s="73"/>
      <c r="J29" s="73"/>
      <c r="K29" s="181"/>
      <c r="L29" s="72"/>
      <c r="M29" s="70"/>
      <c r="N29" s="68"/>
    </row>
    <row r="30" spans="1:14" ht="3" customHeight="1">
      <c r="A30" s="163"/>
      <c r="B30" s="165"/>
      <c r="C30" s="168"/>
      <c r="D30" s="168"/>
      <c r="E30" s="161"/>
      <c r="F30" s="170"/>
      <c r="G30" s="156"/>
      <c r="H30" s="158"/>
      <c r="I30" s="73"/>
      <c r="J30" s="73"/>
      <c r="K30" s="182"/>
      <c r="L30" s="72"/>
      <c r="M30" s="70"/>
      <c r="N30" s="68"/>
    </row>
    <row r="31" spans="1:14" ht="3" customHeight="1">
      <c r="A31" s="163"/>
      <c r="B31" s="166"/>
      <c r="C31" s="169"/>
      <c r="D31" s="169"/>
      <c r="E31" s="162"/>
      <c r="F31" s="170"/>
      <c r="G31" s="156"/>
      <c r="H31" s="159"/>
      <c r="I31" s="73"/>
      <c r="J31" s="73"/>
      <c r="K31" s="74"/>
      <c r="L31" s="75"/>
      <c r="M31" s="70"/>
      <c r="N31" s="68"/>
    </row>
    <row r="32" spans="1:14" ht="3" customHeight="1">
      <c r="A32" s="163">
        <v>6</v>
      </c>
      <c r="B32" s="164" t="str">
        <f>Entries!$I$12</f>
        <v>Karen Desacovich</v>
      </c>
      <c r="C32" s="167">
        <f>Entries!$J$12</f>
        <v>0</v>
      </c>
      <c r="D32" s="167">
        <f>Entries!$K$12</f>
        <v>0</v>
      </c>
      <c r="E32" s="160" t="str">
        <f>Entries!$L$12</f>
        <v>Mark Gunders</v>
      </c>
      <c r="F32" s="170"/>
      <c r="G32" s="172"/>
      <c r="H32" s="174"/>
      <c r="I32" s="70"/>
      <c r="J32" s="68"/>
      <c r="K32" s="74"/>
      <c r="L32" s="75"/>
      <c r="M32" s="70"/>
      <c r="N32" s="68"/>
    </row>
    <row r="33" spans="1:14" ht="3" customHeight="1">
      <c r="A33" s="163"/>
      <c r="B33" s="165"/>
      <c r="C33" s="168"/>
      <c r="D33" s="168"/>
      <c r="E33" s="161"/>
      <c r="F33" s="170"/>
      <c r="G33" s="173"/>
      <c r="H33" s="175"/>
      <c r="I33" s="156" t="s">
        <v>55</v>
      </c>
      <c r="J33" s="157"/>
      <c r="K33" s="74"/>
      <c r="L33" s="75"/>
      <c r="M33" s="70"/>
      <c r="N33" s="68"/>
    </row>
    <row r="34" spans="1:14" ht="3" customHeight="1">
      <c r="A34" s="163"/>
      <c r="B34" s="165"/>
      <c r="C34" s="168"/>
      <c r="D34" s="168"/>
      <c r="E34" s="161"/>
      <c r="F34" s="170"/>
      <c r="G34" s="173"/>
      <c r="H34" s="175"/>
      <c r="I34" s="156"/>
      <c r="J34" s="158"/>
      <c r="K34" s="74"/>
      <c r="L34" s="75"/>
      <c r="M34" s="70"/>
      <c r="N34" s="68"/>
    </row>
    <row r="35" spans="1:14" ht="3" customHeight="1">
      <c r="A35" s="163"/>
      <c r="B35" s="166"/>
      <c r="C35" s="169"/>
      <c r="D35" s="169"/>
      <c r="E35" s="162"/>
      <c r="F35" s="170"/>
      <c r="G35" s="173"/>
      <c r="H35" s="175"/>
      <c r="I35" s="156"/>
      <c r="J35" s="158"/>
      <c r="K35" s="74"/>
      <c r="L35" s="75"/>
      <c r="M35" s="70"/>
      <c r="N35" s="68"/>
    </row>
    <row r="36" spans="2:14" ht="4.5" customHeight="1">
      <c r="B36" s="67"/>
      <c r="C36" s="67"/>
      <c r="D36" s="67"/>
      <c r="E36" s="67"/>
      <c r="F36" s="67"/>
      <c r="G36" s="67"/>
      <c r="H36" s="67"/>
      <c r="I36" s="156"/>
      <c r="J36" s="159"/>
      <c r="K36" s="74"/>
      <c r="L36" s="75"/>
      <c r="M36" s="70"/>
      <c r="N36" s="68"/>
    </row>
    <row r="37" spans="2:14" ht="4.5" customHeight="1">
      <c r="B37" s="67"/>
      <c r="C37" s="67"/>
      <c r="D37" s="67"/>
      <c r="E37" s="67"/>
      <c r="F37" s="67"/>
      <c r="G37" s="67"/>
      <c r="H37" s="67"/>
      <c r="I37" s="172"/>
      <c r="J37" s="69"/>
      <c r="K37" s="76"/>
      <c r="L37" s="75"/>
      <c r="M37" s="70"/>
      <c r="N37" s="68"/>
    </row>
    <row r="38" spans="1:14" ht="3" customHeight="1">
      <c r="A38" s="163">
        <v>7</v>
      </c>
      <c r="B38" s="164">
        <f>Entries!$I$27</f>
        <v>0</v>
      </c>
      <c r="C38" s="167">
        <f>Entries!$J$13</f>
        <v>0</v>
      </c>
      <c r="D38" s="167">
        <f>Entries!$K$13</f>
        <v>0</v>
      </c>
      <c r="E38" s="160" t="str">
        <f>Entries!$L$27</f>
        <v>Bye</v>
      </c>
      <c r="F38" s="170"/>
      <c r="G38" s="156" t="str">
        <f>IF(E38="Bye",E42,IF(F38=F42,"",IF(F38="For",E42,IF(F42="For",E38,IF(F38&gt;F42,E38,E42)))))</f>
        <v>Ruth Perry</v>
      </c>
      <c r="H38" s="157"/>
      <c r="I38" s="173"/>
      <c r="J38" s="69"/>
      <c r="K38" s="76"/>
      <c r="L38" s="75"/>
      <c r="M38" s="70"/>
      <c r="N38" s="68"/>
    </row>
    <row r="39" spans="1:14" ht="3" customHeight="1">
      <c r="A39" s="163"/>
      <c r="B39" s="165"/>
      <c r="C39" s="168"/>
      <c r="D39" s="168"/>
      <c r="E39" s="161"/>
      <c r="F39" s="170"/>
      <c r="G39" s="156"/>
      <c r="H39" s="158"/>
      <c r="I39" s="173"/>
      <c r="J39" s="69"/>
      <c r="K39" s="76"/>
      <c r="L39" s="75"/>
      <c r="M39" s="70"/>
      <c r="N39" s="68"/>
    </row>
    <row r="40" spans="1:14" ht="3" customHeight="1">
      <c r="A40" s="163"/>
      <c r="B40" s="165"/>
      <c r="C40" s="168"/>
      <c r="D40" s="168"/>
      <c r="E40" s="161"/>
      <c r="F40" s="170"/>
      <c r="G40" s="156"/>
      <c r="H40" s="158"/>
      <c r="I40" s="173"/>
      <c r="J40" s="69"/>
      <c r="K40" s="76"/>
      <c r="L40" s="75"/>
      <c r="M40" s="70"/>
      <c r="N40" s="68"/>
    </row>
    <row r="41" spans="1:14" ht="3" customHeight="1">
      <c r="A41" s="163"/>
      <c r="B41" s="166"/>
      <c r="C41" s="169"/>
      <c r="D41" s="169"/>
      <c r="E41" s="162"/>
      <c r="F41" s="170"/>
      <c r="G41" s="156"/>
      <c r="H41" s="159"/>
      <c r="I41" s="70"/>
      <c r="J41" s="68"/>
      <c r="K41" s="76"/>
      <c r="L41" s="75"/>
      <c r="M41" s="70"/>
      <c r="N41" s="68"/>
    </row>
    <row r="42" spans="1:14" ht="3" customHeight="1">
      <c r="A42" s="163">
        <v>8</v>
      </c>
      <c r="B42" s="164" t="str">
        <f>Entries!$I$28</f>
        <v>Craig Jamieson</v>
      </c>
      <c r="C42" s="167">
        <f>Entries!$J$14</f>
        <v>0</v>
      </c>
      <c r="D42" s="167">
        <f>Entries!$K$14</f>
        <v>0</v>
      </c>
      <c r="E42" s="160" t="str">
        <f>Entries!$L$28</f>
        <v>Ruth Perry</v>
      </c>
      <c r="F42" s="170"/>
      <c r="G42" s="172"/>
      <c r="H42" s="69"/>
      <c r="I42" s="67"/>
      <c r="J42" s="67"/>
      <c r="K42" s="76"/>
      <c r="L42" s="75"/>
      <c r="M42" s="70"/>
      <c r="N42" s="68"/>
    </row>
    <row r="43" spans="1:14" ht="3" customHeight="1">
      <c r="A43" s="163"/>
      <c r="B43" s="165"/>
      <c r="C43" s="168"/>
      <c r="D43" s="168"/>
      <c r="E43" s="161"/>
      <c r="F43" s="170"/>
      <c r="G43" s="173"/>
      <c r="H43" s="69"/>
      <c r="I43" s="67"/>
      <c r="J43" s="67"/>
      <c r="K43" s="76"/>
      <c r="L43" s="75"/>
      <c r="M43" s="178">
        <f>IF(L23=L63,"",IF(L23="For",K63,IF(L63="For",K23,IF(L23&gt;L63,K23,K63))))</f>
      </c>
      <c r="N43" s="183"/>
    </row>
    <row r="44" spans="1:14" ht="3" customHeight="1">
      <c r="A44" s="163"/>
      <c r="B44" s="165"/>
      <c r="C44" s="168"/>
      <c r="D44" s="168"/>
      <c r="E44" s="161"/>
      <c r="F44" s="170"/>
      <c r="G44" s="173"/>
      <c r="H44" s="69"/>
      <c r="I44" s="67"/>
      <c r="J44" s="67"/>
      <c r="K44" s="76"/>
      <c r="L44" s="75"/>
      <c r="M44" s="179"/>
      <c r="N44" s="184"/>
    </row>
    <row r="45" spans="1:14" ht="3" customHeight="1">
      <c r="A45" s="163"/>
      <c r="B45" s="166"/>
      <c r="C45" s="169"/>
      <c r="D45" s="169"/>
      <c r="E45" s="162"/>
      <c r="F45" s="170"/>
      <c r="G45" s="173"/>
      <c r="H45" s="69"/>
      <c r="I45" s="67"/>
      <c r="J45" s="67"/>
      <c r="K45" s="76"/>
      <c r="L45" s="75"/>
      <c r="M45" s="179"/>
      <c r="N45" s="184"/>
    </row>
    <row r="46" spans="2:14" ht="4.5" customHeight="1">
      <c r="B46" s="67"/>
      <c r="C46" s="67"/>
      <c r="D46" s="67"/>
      <c r="E46" s="67"/>
      <c r="F46" s="67"/>
      <c r="G46" s="67"/>
      <c r="H46" s="67"/>
      <c r="I46" s="67"/>
      <c r="J46" s="67"/>
      <c r="K46" s="76"/>
      <c r="L46" s="75"/>
      <c r="M46" s="180"/>
      <c r="N46" s="185"/>
    </row>
    <row r="47" spans="2:14" ht="4.5" customHeight="1">
      <c r="B47" s="67"/>
      <c r="C47" s="67"/>
      <c r="D47" s="67"/>
      <c r="E47" s="67"/>
      <c r="F47" s="67"/>
      <c r="G47" s="67"/>
      <c r="H47" s="67"/>
      <c r="I47" s="67"/>
      <c r="J47" s="67"/>
      <c r="K47" s="76"/>
      <c r="L47" s="75"/>
      <c r="M47" s="181"/>
      <c r="N47" s="137"/>
    </row>
    <row r="48" spans="1:14" ht="3" customHeight="1">
      <c r="A48" s="163">
        <v>9</v>
      </c>
      <c r="B48" s="164" t="str">
        <f>Entries!$I$15</f>
        <v>Chris Johnston</v>
      </c>
      <c r="C48" s="167">
        <f>Entries!$J$15</f>
        <v>0</v>
      </c>
      <c r="D48" s="167">
        <f>Entries!$K$15</f>
        <v>0</v>
      </c>
      <c r="E48" s="160" t="str">
        <f>Entries!$L$15</f>
        <v>Annie McGill</v>
      </c>
      <c r="F48" s="170"/>
      <c r="G48" s="156" t="s">
        <v>91</v>
      </c>
      <c r="H48" s="157"/>
      <c r="I48" s="67"/>
      <c r="J48" s="67"/>
      <c r="K48" s="76"/>
      <c r="L48" s="75"/>
      <c r="M48" s="181"/>
      <c r="N48" s="72"/>
    </row>
    <row r="49" spans="1:14" ht="3" customHeight="1">
      <c r="A49" s="163"/>
      <c r="B49" s="165"/>
      <c r="C49" s="168"/>
      <c r="D49" s="168"/>
      <c r="E49" s="161"/>
      <c r="F49" s="170"/>
      <c r="G49" s="156"/>
      <c r="H49" s="158"/>
      <c r="I49" s="67"/>
      <c r="J49" s="67"/>
      <c r="K49" s="76"/>
      <c r="L49" s="75"/>
      <c r="M49" s="181"/>
      <c r="N49" s="72"/>
    </row>
    <row r="50" spans="1:14" ht="3" customHeight="1">
      <c r="A50" s="163"/>
      <c r="B50" s="165"/>
      <c r="C50" s="168"/>
      <c r="D50" s="168"/>
      <c r="E50" s="161"/>
      <c r="F50" s="170"/>
      <c r="G50" s="156"/>
      <c r="H50" s="158"/>
      <c r="I50" s="67"/>
      <c r="J50" s="67"/>
      <c r="K50" s="76"/>
      <c r="L50" s="75"/>
      <c r="M50" s="182"/>
      <c r="N50" s="72"/>
    </row>
    <row r="51" spans="1:14" ht="3" customHeight="1">
      <c r="A51" s="163"/>
      <c r="B51" s="166"/>
      <c r="C51" s="169"/>
      <c r="D51" s="169"/>
      <c r="E51" s="162"/>
      <c r="F51" s="170"/>
      <c r="G51" s="156"/>
      <c r="H51" s="159"/>
      <c r="I51" s="67"/>
      <c r="J51" s="67"/>
      <c r="K51" s="76"/>
      <c r="L51" s="75"/>
      <c r="M51" s="74"/>
      <c r="N51" s="75"/>
    </row>
    <row r="52" spans="1:14" ht="3" customHeight="1">
      <c r="A52" s="163">
        <v>10</v>
      </c>
      <c r="B52" s="164" t="str">
        <f>Entries!$I$16</f>
        <v>Judy Wilson</v>
      </c>
      <c r="C52" s="167">
        <f>Entries!$J$16</f>
        <v>0</v>
      </c>
      <c r="D52" s="167">
        <f>Entries!$K$16</f>
        <v>0</v>
      </c>
      <c r="E52" s="160" t="str">
        <f>Entries!$L$16</f>
        <v>Keith Wilson</v>
      </c>
      <c r="F52" s="170"/>
      <c r="G52" s="172"/>
      <c r="H52" s="174"/>
      <c r="I52" s="70"/>
      <c r="J52" s="68"/>
      <c r="K52" s="76"/>
      <c r="L52" s="75"/>
      <c r="M52" s="74"/>
      <c r="N52" s="75"/>
    </row>
    <row r="53" spans="1:14" ht="3" customHeight="1">
      <c r="A53" s="163"/>
      <c r="B53" s="165"/>
      <c r="C53" s="168"/>
      <c r="D53" s="168"/>
      <c r="E53" s="161"/>
      <c r="F53" s="170"/>
      <c r="G53" s="173"/>
      <c r="H53" s="175"/>
      <c r="I53" s="176" t="s">
        <v>101</v>
      </c>
      <c r="J53" s="157"/>
      <c r="K53" s="76"/>
      <c r="L53" s="75"/>
      <c r="M53" s="74"/>
      <c r="N53" s="75"/>
    </row>
    <row r="54" spans="1:14" ht="3" customHeight="1">
      <c r="A54" s="163"/>
      <c r="B54" s="165"/>
      <c r="C54" s="168"/>
      <c r="D54" s="168"/>
      <c r="E54" s="161"/>
      <c r="F54" s="170"/>
      <c r="G54" s="173"/>
      <c r="H54" s="175"/>
      <c r="I54" s="176"/>
      <c r="J54" s="158"/>
      <c r="K54" s="76"/>
      <c r="L54" s="75"/>
      <c r="M54" s="74"/>
      <c r="N54" s="75"/>
    </row>
    <row r="55" spans="1:14" ht="3" customHeight="1">
      <c r="A55" s="163"/>
      <c r="B55" s="166"/>
      <c r="C55" s="169"/>
      <c r="D55" s="169"/>
      <c r="E55" s="162"/>
      <c r="F55" s="170"/>
      <c r="G55" s="173"/>
      <c r="H55" s="175"/>
      <c r="I55" s="176"/>
      <c r="J55" s="158"/>
      <c r="K55" s="76"/>
      <c r="L55" s="75"/>
      <c r="M55" s="74"/>
      <c r="N55" s="75"/>
    </row>
    <row r="56" spans="2:14" ht="4.5" customHeight="1">
      <c r="B56" s="67"/>
      <c r="C56" s="67"/>
      <c r="D56" s="67"/>
      <c r="E56" s="67"/>
      <c r="F56" s="67"/>
      <c r="G56" s="67"/>
      <c r="H56" s="67"/>
      <c r="I56" s="177"/>
      <c r="J56" s="159"/>
      <c r="K56" s="76"/>
      <c r="L56" s="75"/>
      <c r="M56" s="74"/>
      <c r="N56" s="75"/>
    </row>
    <row r="57" spans="2:14" ht="4.5" customHeight="1">
      <c r="B57" s="67"/>
      <c r="C57" s="67"/>
      <c r="D57" s="67"/>
      <c r="E57" s="67"/>
      <c r="F57" s="67"/>
      <c r="G57" s="67"/>
      <c r="H57" s="67"/>
      <c r="I57" s="172"/>
      <c r="J57" s="69"/>
      <c r="K57" s="74"/>
      <c r="L57" s="75"/>
      <c r="M57" s="74"/>
      <c r="N57" s="75"/>
    </row>
    <row r="58" spans="1:14" ht="3" customHeight="1">
      <c r="A58" s="163">
        <v>11</v>
      </c>
      <c r="B58" s="164">
        <f>Entries!$I$31</f>
        <v>0</v>
      </c>
      <c r="C58" s="167">
        <f>Entries!$J$17</f>
        <v>0</v>
      </c>
      <c r="D58" s="167">
        <f>Entries!$K$17</f>
        <v>0</v>
      </c>
      <c r="E58" s="160" t="str">
        <f>Entries!$L$31</f>
        <v>Bye</v>
      </c>
      <c r="F58" s="170"/>
      <c r="G58" s="156" t="str">
        <f>IF(E58="Bye",E62,IF(F58=F62,"",IF(F58="For",E62,IF(F62="For",E58,IF(F58&gt;F62,E58,E62)))))</f>
        <v>Greg Bullingham</v>
      </c>
      <c r="H58" s="157"/>
      <c r="I58" s="173"/>
      <c r="J58" s="69"/>
      <c r="K58" s="74"/>
      <c r="L58" s="75"/>
      <c r="M58" s="74"/>
      <c r="N58" s="75"/>
    </row>
    <row r="59" spans="1:14" ht="3" customHeight="1">
      <c r="A59" s="163"/>
      <c r="B59" s="165"/>
      <c r="C59" s="168"/>
      <c r="D59" s="168"/>
      <c r="E59" s="161"/>
      <c r="F59" s="170"/>
      <c r="G59" s="156"/>
      <c r="H59" s="158"/>
      <c r="I59" s="173"/>
      <c r="J59" s="69"/>
      <c r="K59" s="74"/>
      <c r="L59" s="75"/>
      <c r="M59" s="74"/>
      <c r="N59" s="75"/>
    </row>
    <row r="60" spans="1:14" ht="3" customHeight="1">
      <c r="A60" s="163"/>
      <c r="B60" s="165"/>
      <c r="C60" s="168"/>
      <c r="D60" s="168"/>
      <c r="E60" s="161"/>
      <c r="F60" s="170"/>
      <c r="G60" s="156"/>
      <c r="H60" s="158"/>
      <c r="I60" s="173"/>
      <c r="J60" s="69"/>
      <c r="K60" s="74"/>
      <c r="L60" s="75"/>
      <c r="M60" s="74"/>
      <c r="N60" s="75"/>
    </row>
    <row r="61" spans="1:14" ht="3" customHeight="1">
      <c r="A61" s="163"/>
      <c r="B61" s="166"/>
      <c r="C61" s="169"/>
      <c r="D61" s="169"/>
      <c r="E61" s="162"/>
      <c r="F61" s="170"/>
      <c r="G61" s="156"/>
      <c r="H61" s="159"/>
      <c r="I61" s="70"/>
      <c r="J61" s="71"/>
      <c r="K61" s="74"/>
      <c r="L61" s="75"/>
      <c r="M61" s="74"/>
      <c r="N61" s="75"/>
    </row>
    <row r="62" spans="1:14" ht="3" customHeight="1">
      <c r="A62" s="163">
        <v>12</v>
      </c>
      <c r="B62" s="164" t="str">
        <f>Entries!$I$32</f>
        <v>Gina Bullingham</v>
      </c>
      <c r="C62" s="167">
        <f>Entries!$J$18</f>
        <v>0</v>
      </c>
      <c r="D62" s="167">
        <f>Entries!$K$18</f>
        <v>0</v>
      </c>
      <c r="E62" s="160" t="str">
        <f>Entries!$L$32</f>
        <v>Greg Bullingham</v>
      </c>
      <c r="F62" s="170"/>
      <c r="G62" s="172"/>
      <c r="H62" s="69"/>
      <c r="I62" s="68"/>
      <c r="J62" s="67"/>
      <c r="K62" s="74"/>
      <c r="L62" s="79"/>
      <c r="M62" s="74"/>
      <c r="N62" s="75"/>
    </row>
    <row r="63" spans="1:14" ht="3" customHeight="1">
      <c r="A63" s="163"/>
      <c r="B63" s="165"/>
      <c r="C63" s="168"/>
      <c r="D63" s="168"/>
      <c r="E63" s="161"/>
      <c r="F63" s="170"/>
      <c r="G63" s="173"/>
      <c r="H63" s="69"/>
      <c r="I63" s="68"/>
      <c r="J63" s="67"/>
      <c r="K63" s="178" t="s">
        <v>77</v>
      </c>
      <c r="L63" s="183"/>
      <c r="M63" s="74"/>
      <c r="N63" s="75"/>
    </row>
    <row r="64" spans="1:14" ht="3" customHeight="1">
      <c r="A64" s="163"/>
      <c r="B64" s="165"/>
      <c r="C64" s="168"/>
      <c r="D64" s="168"/>
      <c r="E64" s="161"/>
      <c r="F64" s="170"/>
      <c r="G64" s="173"/>
      <c r="H64" s="69"/>
      <c r="I64" s="68"/>
      <c r="J64" s="67"/>
      <c r="K64" s="179"/>
      <c r="L64" s="184"/>
      <c r="M64" s="74"/>
      <c r="N64" s="75"/>
    </row>
    <row r="65" spans="1:14" ht="3" customHeight="1">
      <c r="A65" s="163"/>
      <c r="B65" s="166"/>
      <c r="C65" s="169"/>
      <c r="D65" s="169"/>
      <c r="E65" s="162"/>
      <c r="F65" s="170"/>
      <c r="G65" s="173"/>
      <c r="H65" s="69"/>
      <c r="I65" s="68"/>
      <c r="J65" s="67"/>
      <c r="K65" s="179"/>
      <c r="L65" s="184"/>
      <c r="M65" s="74"/>
      <c r="N65" s="75"/>
    </row>
    <row r="66" spans="2:14" ht="4.5" customHeight="1">
      <c r="B66" s="67"/>
      <c r="C66" s="67"/>
      <c r="D66" s="67"/>
      <c r="E66" s="67"/>
      <c r="F66" s="67"/>
      <c r="G66" s="67"/>
      <c r="H66" s="67"/>
      <c r="I66" s="68"/>
      <c r="J66" s="67"/>
      <c r="K66" s="179"/>
      <c r="L66" s="185"/>
      <c r="M66" s="74"/>
      <c r="N66" s="75"/>
    </row>
    <row r="67" spans="2:14" ht="4.5" customHeight="1">
      <c r="B67" s="67"/>
      <c r="C67" s="67"/>
      <c r="D67" s="67"/>
      <c r="E67" s="67"/>
      <c r="F67" s="67"/>
      <c r="G67" s="67"/>
      <c r="H67" s="67"/>
      <c r="I67" s="68"/>
      <c r="J67" s="67"/>
      <c r="K67" s="181"/>
      <c r="L67" s="77"/>
      <c r="M67" s="78"/>
      <c r="N67" s="75"/>
    </row>
    <row r="68" spans="1:14" ht="3" customHeight="1">
      <c r="A68" s="163">
        <v>13</v>
      </c>
      <c r="B68" s="164">
        <f>Entries!$I$19</f>
        <v>0</v>
      </c>
      <c r="C68" s="167">
        <f>Entries!$J$19</f>
        <v>0</v>
      </c>
      <c r="D68" s="167">
        <f>Entries!$K$19</f>
        <v>0</v>
      </c>
      <c r="E68" s="160" t="str">
        <f>Entries!$L$19</f>
        <v>Bye</v>
      </c>
      <c r="F68" s="170"/>
      <c r="G68" s="156" t="str">
        <f>IF(E68="Bye",E72,IF(F68=F72,"",IF(F68="For",E72,IF(F72="For",E68,IF(F68&gt;F72,E68,E72)))))</f>
        <v>Brian Smith</v>
      </c>
      <c r="H68" s="157"/>
      <c r="I68" s="73"/>
      <c r="J68" s="73"/>
      <c r="K68" s="181"/>
      <c r="L68" s="77"/>
      <c r="M68" s="78"/>
      <c r="N68" s="75"/>
    </row>
    <row r="69" spans="1:14" ht="3" customHeight="1">
      <c r="A69" s="163"/>
      <c r="B69" s="165"/>
      <c r="C69" s="168"/>
      <c r="D69" s="168"/>
      <c r="E69" s="161"/>
      <c r="F69" s="170"/>
      <c r="G69" s="156"/>
      <c r="H69" s="158"/>
      <c r="I69" s="73"/>
      <c r="J69" s="73"/>
      <c r="K69" s="181"/>
      <c r="L69" s="77"/>
      <c r="M69" s="78"/>
      <c r="N69" s="75"/>
    </row>
    <row r="70" spans="1:14" ht="3" customHeight="1">
      <c r="A70" s="163"/>
      <c r="B70" s="165"/>
      <c r="C70" s="168"/>
      <c r="D70" s="168"/>
      <c r="E70" s="161"/>
      <c r="F70" s="170"/>
      <c r="G70" s="156"/>
      <c r="H70" s="158"/>
      <c r="I70" s="73"/>
      <c r="J70" s="73"/>
      <c r="K70" s="182"/>
      <c r="L70" s="77"/>
      <c r="M70" s="78"/>
      <c r="N70" s="75"/>
    </row>
    <row r="71" spans="1:14" ht="3" customHeight="1">
      <c r="A71" s="163"/>
      <c r="B71" s="166"/>
      <c r="C71" s="169"/>
      <c r="D71" s="169"/>
      <c r="E71" s="162"/>
      <c r="F71" s="170"/>
      <c r="G71" s="156"/>
      <c r="H71" s="159"/>
      <c r="I71" s="73"/>
      <c r="J71" s="73"/>
      <c r="K71" s="74"/>
      <c r="L71" s="78"/>
      <c r="M71" s="78"/>
      <c r="N71" s="75"/>
    </row>
    <row r="72" spans="1:14" ht="3" customHeight="1">
      <c r="A72" s="163">
        <v>14</v>
      </c>
      <c r="B72" s="164" t="str">
        <f>Entries!$I$20</f>
        <v>Carole Belsham</v>
      </c>
      <c r="C72" s="167">
        <f>Entries!$J$20</f>
        <v>0</v>
      </c>
      <c r="D72" s="167">
        <f>Entries!$K$20</f>
        <v>0</v>
      </c>
      <c r="E72" s="160" t="str">
        <f>Entries!$L$20</f>
        <v>Brian Smith</v>
      </c>
      <c r="F72" s="170"/>
      <c r="G72" s="172"/>
      <c r="H72" s="174"/>
      <c r="I72" s="70"/>
      <c r="J72" s="68"/>
      <c r="K72" s="74"/>
      <c r="L72" s="78"/>
      <c r="M72" s="78"/>
      <c r="N72" s="75"/>
    </row>
    <row r="73" spans="1:14" ht="3" customHeight="1">
      <c r="A73" s="163"/>
      <c r="B73" s="165"/>
      <c r="C73" s="168"/>
      <c r="D73" s="168"/>
      <c r="E73" s="161"/>
      <c r="F73" s="170"/>
      <c r="G73" s="173"/>
      <c r="H73" s="175"/>
      <c r="I73" s="156" t="s">
        <v>77</v>
      </c>
      <c r="J73" s="157"/>
      <c r="K73" s="74"/>
      <c r="L73" s="78"/>
      <c r="M73" s="78"/>
      <c r="N73" s="75"/>
    </row>
    <row r="74" spans="1:14" ht="3" customHeight="1">
      <c r="A74" s="163"/>
      <c r="B74" s="165"/>
      <c r="C74" s="168"/>
      <c r="D74" s="168"/>
      <c r="E74" s="161"/>
      <c r="F74" s="170"/>
      <c r="G74" s="173"/>
      <c r="H74" s="175"/>
      <c r="I74" s="156"/>
      <c r="J74" s="158"/>
      <c r="K74" s="74"/>
      <c r="L74" s="78"/>
      <c r="M74" s="78"/>
      <c r="N74" s="75"/>
    </row>
    <row r="75" spans="1:14" ht="3" customHeight="1">
      <c r="A75" s="163"/>
      <c r="B75" s="166"/>
      <c r="C75" s="169"/>
      <c r="D75" s="169"/>
      <c r="E75" s="162"/>
      <c r="F75" s="170"/>
      <c r="G75" s="173"/>
      <c r="H75" s="175"/>
      <c r="I75" s="156"/>
      <c r="J75" s="158"/>
      <c r="K75" s="74"/>
      <c r="L75" s="78"/>
      <c r="M75" s="78"/>
      <c r="N75" s="75"/>
    </row>
    <row r="76" spans="2:14" ht="4.5" customHeight="1">
      <c r="B76" s="67"/>
      <c r="C76" s="67"/>
      <c r="D76" s="67"/>
      <c r="E76" s="67"/>
      <c r="F76" s="67"/>
      <c r="G76" s="67"/>
      <c r="H76" s="67"/>
      <c r="I76" s="156"/>
      <c r="J76" s="159"/>
      <c r="K76" s="74"/>
      <c r="L76" s="78"/>
      <c r="M76" s="78"/>
      <c r="N76" s="75"/>
    </row>
    <row r="77" spans="2:14" ht="4.5" customHeight="1">
      <c r="B77" s="67"/>
      <c r="C77" s="67"/>
      <c r="D77" s="67"/>
      <c r="E77" s="67"/>
      <c r="F77" s="67"/>
      <c r="G77" s="67"/>
      <c r="H77" s="67"/>
      <c r="I77" s="172"/>
      <c r="J77" s="69"/>
      <c r="K77" s="76"/>
      <c r="L77" s="76"/>
      <c r="M77" s="78"/>
      <c r="N77" s="75"/>
    </row>
    <row r="78" spans="1:14" ht="3" customHeight="1">
      <c r="A78" s="163">
        <v>15</v>
      </c>
      <c r="B78" s="164">
        <f>Entries!$I$35</f>
        <v>0</v>
      </c>
      <c r="C78" s="167">
        <f>Entries!$J$21</f>
        <v>0</v>
      </c>
      <c r="D78" s="167">
        <f>Entries!$K$21</f>
        <v>0</v>
      </c>
      <c r="E78" s="160" t="str">
        <f>Entries!$L$35</f>
        <v>Bye</v>
      </c>
      <c r="F78" s="170"/>
      <c r="G78" s="156" t="str">
        <f>IF(E78="Bye",E82,IF(F78=F82,"",IF(F78="For",E82,IF(F82="For",E78,IF(F78&gt;F82,E78,E82)))))</f>
        <v>Greg Brown</v>
      </c>
      <c r="H78" s="157"/>
      <c r="I78" s="173"/>
      <c r="J78" s="69"/>
      <c r="K78" s="76"/>
      <c r="L78" s="76"/>
      <c r="M78" s="78"/>
      <c r="N78" s="75"/>
    </row>
    <row r="79" spans="1:14" ht="3" customHeight="1">
      <c r="A79" s="163"/>
      <c r="B79" s="165"/>
      <c r="C79" s="168"/>
      <c r="D79" s="168"/>
      <c r="E79" s="161"/>
      <c r="F79" s="170"/>
      <c r="G79" s="156"/>
      <c r="H79" s="158"/>
      <c r="I79" s="173"/>
      <c r="J79" s="69"/>
      <c r="K79" s="76"/>
      <c r="L79" s="76"/>
      <c r="M79" s="78"/>
      <c r="N79" s="75"/>
    </row>
    <row r="80" spans="1:14" ht="3" customHeight="1">
      <c r="A80" s="163"/>
      <c r="B80" s="165"/>
      <c r="C80" s="168"/>
      <c r="D80" s="168"/>
      <c r="E80" s="161"/>
      <c r="F80" s="170"/>
      <c r="G80" s="156"/>
      <c r="H80" s="158"/>
      <c r="I80" s="173"/>
      <c r="J80" s="69"/>
      <c r="K80" s="76"/>
      <c r="L80" s="76"/>
      <c r="M80" s="186"/>
      <c r="N80" s="187"/>
    </row>
    <row r="81" spans="1:14" ht="3" customHeight="1">
      <c r="A81" s="163"/>
      <c r="B81" s="166"/>
      <c r="C81" s="169"/>
      <c r="D81" s="169"/>
      <c r="E81" s="162"/>
      <c r="F81" s="170"/>
      <c r="G81" s="156"/>
      <c r="H81" s="159"/>
      <c r="I81" s="70"/>
      <c r="J81" s="68"/>
      <c r="K81" s="76"/>
      <c r="L81" s="76"/>
      <c r="M81" s="186"/>
      <c r="N81" s="187"/>
    </row>
    <row r="82" spans="1:14" ht="3" customHeight="1">
      <c r="A82" s="163">
        <v>16</v>
      </c>
      <c r="B82" s="164" t="str">
        <f>Entries!$I$36</f>
        <v>Joan Shipstone</v>
      </c>
      <c r="C82" s="167">
        <f>Entries!$J$22</f>
        <v>0</v>
      </c>
      <c r="D82" s="167">
        <f>Entries!$K$22</f>
        <v>0</v>
      </c>
      <c r="E82" s="160" t="str">
        <f>Entries!$L$36</f>
        <v>Greg Brown</v>
      </c>
      <c r="F82" s="170"/>
      <c r="G82" s="172"/>
      <c r="H82" s="69"/>
      <c r="I82" s="67"/>
      <c r="J82" s="67"/>
      <c r="K82" s="76"/>
      <c r="L82" s="76"/>
      <c r="M82" s="186"/>
      <c r="N82" s="187"/>
    </row>
    <row r="83" spans="1:14" ht="3" customHeight="1">
      <c r="A83" s="163"/>
      <c r="B83" s="165"/>
      <c r="C83" s="168"/>
      <c r="D83" s="168"/>
      <c r="E83" s="161"/>
      <c r="F83" s="170"/>
      <c r="G83" s="173"/>
      <c r="H83" s="69"/>
      <c r="I83" s="136"/>
      <c r="J83" s="136"/>
      <c r="K83" s="136"/>
      <c r="L83" s="136"/>
      <c r="M83" s="186"/>
      <c r="N83" s="187"/>
    </row>
    <row r="84" spans="1:14" ht="3" customHeight="1">
      <c r="A84" s="163"/>
      <c r="B84" s="165"/>
      <c r="C84" s="168"/>
      <c r="D84" s="168"/>
      <c r="E84" s="161"/>
      <c r="F84" s="170"/>
      <c r="G84" s="173"/>
      <c r="H84" s="69"/>
      <c r="I84" s="136"/>
      <c r="J84" s="136"/>
      <c r="K84" s="136"/>
      <c r="L84" s="136"/>
      <c r="M84" s="186"/>
      <c r="N84" s="187"/>
    </row>
    <row r="85" spans="1:14" ht="3" customHeight="1">
      <c r="A85" s="163"/>
      <c r="B85" s="166"/>
      <c r="C85" s="169"/>
      <c r="D85" s="169"/>
      <c r="E85" s="162"/>
      <c r="F85" s="170"/>
      <c r="G85" s="173"/>
      <c r="H85" s="69"/>
      <c r="I85" s="136"/>
      <c r="J85" s="136"/>
      <c r="K85" s="136"/>
      <c r="L85" s="136"/>
      <c r="M85" s="186"/>
      <c r="N85" s="187"/>
    </row>
    <row r="86" spans="2:14" ht="4.5" customHeight="1">
      <c r="B86" s="67"/>
      <c r="C86" s="67"/>
      <c r="D86" s="67"/>
      <c r="E86" s="67"/>
      <c r="F86" s="67"/>
      <c r="G86" s="67"/>
      <c r="H86" s="67"/>
      <c r="I86" s="136"/>
      <c r="J86" s="136"/>
      <c r="K86" s="136"/>
      <c r="L86" s="136"/>
      <c r="M86" s="186"/>
      <c r="N86" s="187"/>
    </row>
    <row r="87" spans="2:15" ht="4.5" customHeight="1">
      <c r="B87" s="67"/>
      <c r="C87" s="67"/>
      <c r="D87" s="67"/>
      <c r="E87" s="67"/>
      <c r="F87" s="67"/>
      <c r="G87" s="67"/>
      <c r="H87" s="67"/>
      <c r="I87" s="67"/>
      <c r="J87" s="67"/>
      <c r="K87" s="76"/>
      <c r="L87" s="76"/>
      <c r="M87" s="186"/>
      <c r="N87" s="187"/>
      <c r="O87" s="80"/>
    </row>
    <row r="88" spans="1:15" ht="3" customHeight="1">
      <c r="A88" s="163">
        <v>17</v>
      </c>
      <c r="B88" s="164" t="str">
        <f>Entries!$I$9</f>
        <v>Sharyn Briggs</v>
      </c>
      <c r="C88" s="167">
        <f>Entries!$J$23</f>
        <v>0</v>
      </c>
      <c r="D88" s="167">
        <f>Entries!$K$23</f>
        <v>0</v>
      </c>
      <c r="E88" s="160" t="str">
        <f>Entries!$L$9</f>
        <v>Stu Black</v>
      </c>
      <c r="F88" s="170"/>
      <c r="G88" s="156" t="s">
        <v>85</v>
      </c>
      <c r="H88" s="157"/>
      <c r="I88" s="67"/>
      <c r="J88" s="67"/>
      <c r="K88" s="76"/>
      <c r="L88" s="76"/>
      <c r="M88" s="186"/>
      <c r="N88" s="187"/>
      <c r="O88" s="80"/>
    </row>
    <row r="89" spans="1:15" ht="3" customHeight="1">
      <c r="A89" s="163"/>
      <c r="B89" s="165"/>
      <c r="C89" s="168"/>
      <c r="D89" s="168"/>
      <c r="E89" s="161"/>
      <c r="F89" s="170"/>
      <c r="G89" s="156"/>
      <c r="H89" s="158"/>
      <c r="I89" s="67"/>
      <c r="J89" s="67"/>
      <c r="K89" s="76"/>
      <c r="L89" s="76"/>
      <c r="M89" s="186"/>
      <c r="N89" s="187"/>
      <c r="O89" s="80"/>
    </row>
    <row r="90" spans="1:15" ht="3" customHeight="1">
      <c r="A90" s="163"/>
      <c r="B90" s="165"/>
      <c r="C90" s="168"/>
      <c r="D90" s="168"/>
      <c r="E90" s="161"/>
      <c r="F90" s="170"/>
      <c r="G90" s="156"/>
      <c r="H90" s="158"/>
      <c r="I90" s="67"/>
      <c r="J90" s="67"/>
      <c r="K90" s="76"/>
      <c r="L90" s="76"/>
      <c r="M90" s="186"/>
      <c r="N90" s="187"/>
      <c r="O90" s="80"/>
    </row>
    <row r="91" spans="1:15" ht="3" customHeight="1">
      <c r="A91" s="163"/>
      <c r="B91" s="166"/>
      <c r="C91" s="169"/>
      <c r="D91" s="169"/>
      <c r="E91" s="162"/>
      <c r="F91" s="170"/>
      <c r="G91" s="156"/>
      <c r="H91" s="159"/>
      <c r="I91" s="67"/>
      <c r="J91" s="67"/>
      <c r="K91" s="76"/>
      <c r="L91" s="76"/>
      <c r="M91" s="186"/>
      <c r="N91" s="187"/>
      <c r="O91" s="80"/>
    </row>
    <row r="92" spans="1:15" ht="3" customHeight="1">
      <c r="A92" s="163">
        <v>18</v>
      </c>
      <c r="B92" s="164" t="str">
        <f>Entries!$I$10</f>
        <v>Helen Hancock</v>
      </c>
      <c r="C92" s="167">
        <f>Entries!$J$24</f>
        <v>0</v>
      </c>
      <c r="D92" s="167">
        <f>Entries!$K$24</f>
        <v>0</v>
      </c>
      <c r="E92" s="160" t="str">
        <f>Entries!$L$10</f>
        <v>Peter Carmody</v>
      </c>
      <c r="F92" s="170"/>
      <c r="G92" s="172"/>
      <c r="H92" s="174"/>
      <c r="I92" s="70"/>
      <c r="J92" s="68"/>
      <c r="K92" s="76"/>
      <c r="L92" s="76"/>
      <c r="M92" s="186"/>
      <c r="N92" s="187"/>
      <c r="O92" s="80"/>
    </row>
    <row r="93" spans="1:15" ht="3" customHeight="1">
      <c r="A93" s="163"/>
      <c r="B93" s="165"/>
      <c r="C93" s="168"/>
      <c r="D93" s="168"/>
      <c r="E93" s="161"/>
      <c r="F93" s="170"/>
      <c r="G93" s="173"/>
      <c r="H93" s="175"/>
      <c r="I93" s="176" t="s">
        <v>85</v>
      </c>
      <c r="J93" s="157"/>
      <c r="K93" s="76"/>
      <c r="L93" s="76"/>
      <c r="M93" s="186"/>
      <c r="N93" s="187"/>
      <c r="O93" s="80"/>
    </row>
    <row r="94" spans="1:15" ht="3" customHeight="1">
      <c r="A94" s="163"/>
      <c r="B94" s="165"/>
      <c r="C94" s="168"/>
      <c r="D94" s="168"/>
      <c r="E94" s="161"/>
      <c r="F94" s="170"/>
      <c r="G94" s="173"/>
      <c r="H94" s="175"/>
      <c r="I94" s="176"/>
      <c r="J94" s="158"/>
      <c r="K94" s="76"/>
      <c r="L94" s="76"/>
      <c r="M94" s="186"/>
      <c r="N94" s="187"/>
      <c r="O94" s="80"/>
    </row>
    <row r="95" spans="1:15" ht="3" customHeight="1">
      <c r="A95" s="163"/>
      <c r="B95" s="166"/>
      <c r="C95" s="169"/>
      <c r="D95" s="169"/>
      <c r="E95" s="162"/>
      <c r="F95" s="170"/>
      <c r="G95" s="173"/>
      <c r="H95" s="175"/>
      <c r="I95" s="176"/>
      <c r="J95" s="158"/>
      <c r="K95" s="76"/>
      <c r="L95" s="76"/>
      <c r="M95" s="186"/>
      <c r="N95" s="187"/>
      <c r="O95" s="80"/>
    </row>
    <row r="96" spans="2:15" ht="4.5" customHeight="1">
      <c r="B96" s="67"/>
      <c r="C96" s="67"/>
      <c r="D96" s="67"/>
      <c r="E96" s="67"/>
      <c r="F96" s="67"/>
      <c r="G96" s="67"/>
      <c r="H96" s="67"/>
      <c r="I96" s="177"/>
      <c r="J96" s="159"/>
      <c r="K96" s="76"/>
      <c r="L96" s="76"/>
      <c r="M96" s="78"/>
      <c r="N96" s="75"/>
      <c r="O96" s="80"/>
    </row>
    <row r="97" spans="2:15" ht="4.5" customHeight="1">
      <c r="B97" s="67"/>
      <c r="C97" s="67"/>
      <c r="D97" s="67"/>
      <c r="E97" s="67"/>
      <c r="F97" s="67"/>
      <c r="G97" s="67"/>
      <c r="H97" s="67"/>
      <c r="I97" s="172"/>
      <c r="J97" s="69"/>
      <c r="K97" s="74"/>
      <c r="L97" s="78"/>
      <c r="M97" s="78"/>
      <c r="N97" s="75"/>
      <c r="O97" s="80"/>
    </row>
    <row r="98" spans="1:15" ht="3" customHeight="1">
      <c r="A98" s="163">
        <v>19</v>
      </c>
      <c r="B98" s="164">
        <f>Entries!$I$25</f>
        <v>0</v>
      </c>
      <c r="C98" s="167">
        <f>Entries!$J$25</f>
        <v>0</v>
      </c>
      <c r="D98" s="167">
        <f>Entries!$K$25</f>
        <v>0</v>
      </c>
      <c r="E98" s="160" t="str">
        <f>Entries!$L$25</f>
        <v>Bye</v>
      </c>
      <c r="F98" s="170"/>
      <c r="G98" s="156" t="str">
        <f>IF(E98="Bye",E102,IF(F98=F102,"",IF(F98="For",E102,IF(F102="For",E98,IF(F98&gt;F102,E98,E102)))))</f>
        <v>John Lennon</v>
      </c>
      <c r="H98" s="157"/>
      <c r="I98" s="173"/>
      <c r="J98" s="69"/>
      <c r="K98" s="74"/>
      <c r="L98" s="78"/>
      <c r="M98" s="78"/>
      <c r="N98" s="75"/>
      <c r="O98" s="80"/>
    </row>
    <row r="99" spans="1:15" ht="3" customHeight="1">
      <c r="A99" s="163"/>
      <c r="B99" s="165"/>
      <c r="C99" s="168"/>
      <c r="D99" s="168"/>
      <c r="E99" s="161"/>
      <c r="F99" s="170"/>
      <c r="G99" s="156"/>
      <c r="H99" s="158"/>
      <c r="I99" s="173"/>
      <c r="J99" s="69"/>
      <c r="K99" s="74"/>
      <c r="L99" s="78"/>
      <c r="M99" s="78"/>
      <c r="N99" s="75"/>
      <c r="O99" s="80"/>
    </row>
    <row r="100" spans="1:15" ht="3" customHeight="1">
      <c r="A100" s="163"/>
      <c r="B100" s="165"/>
      <c r="C100" s="168"/>
      <c r="D100" s="168"/>
      <c r="E100" s="161"/>
      <c r="F100" s="170"/>
      <c r="G100" s="156"/>
      <c r="H100" s="158"/>
      <c r="I100" s="173"/>
      <c r="J100" s="69"/>
      <c r="K100" s="74"/>
      <c r="L100" s="78"/>
      <c r="M100" s="78"/>
      <c r="N100" s="75"/>
      <c r="O100" s="80"/>
    </row>
    <row r="101" spans="1:15" ht="3" customHeight="1">
      <c r="A101" s="163"/>
      <c r="B101" s="166"/>
      <c r="C101" s="169"/>
      <c r="D101" s="169"/>
      <c r="E101" s="162"/>
      <c r="F101" s="170"/>
      <c r="G101" s="156"/>
      <c r="H101" s="159"/>
      <c r="I101" s="70"/>
      <c r="J101" s="71"/>
      <c r="K101" s="74"/>
      <c r="L101" s="78"/>
      <c r="M101" s="78"/>
      <c r="N101" s="75"/>
      <c r="O101" s="80"/>
    </row>
    <row r="102" spans="1:15" ht="3" customHeight="1">
      <c r="A102" s="163">
        <v>20</v>
      </c>
      <c r="B102" s="164" t="str">
        <f>Entries!$I$26</f>
        <v>Liz Lennon</v>
      </c>
      <c r="C102" s="167">
        <f>Entries!$J$26</f>
        <v>0</v>
      </c>
      <c r="D102" s="167">
        <f>Entries!$K$26</f>
        <v>0</v>
      </c>
      <c r="E102" s="160" t="str">
        <f>Entries!$L$26</f>
        <v>John Lennon</v>
      </c>
      <c r="F102" s="170"/>
      <c r="G102" s="172"/>
      <c r="H102" s="69"/>
      <c r="I102" s="67"/>
      <c r="J102" s="67"/>
      <c r="K102" s="74"/>
      <c r="L102" s="78"/>
      <c r="M102" s="78"/>
      <c r="N102" s="75"/>
      <c r="O102" s="80"/>
    </row>
    <row r="103" spans="1:15" ht="3" customHeight="1">
      <c r="A103" s="163"/>
      <c r="B103" s="165"/>
      <c r="C103" s="168"/>
      <c r="D103" s="168"/>
      <c r="E103" s="161"/>
      <c r="F103" s="170"/>
      <c r="G103" s="173"/>
      <c r="H103" s="69"/>
      <c r="I103" s="67"/>
      <c r="J103" s="67"/>
      <c r="K103" s="178" t="s">
        <v>85</v>
      </c>
      <c r="L103" s="183"/>
      <c r="M103" s="78"/>
      <c r="N103" s="75"/>
      <c r="O103" s="80"/>
    </row>
    <row r="104" spans="1:15" ht="3" customHeight="1">
      <c r="A104" s="163"/>
      <c r="B104" s="165"/>
      <c r="C104" s="168"/>
      <c r="D104" s="168"/>
      <c r="E104" s="161"/>
      <c r="F104" s="170"/>
      <c r="G104" s="173"/>
      <c r="H104" s="69"/>
      <c r="I104" s="67"/>
      <c r="J104" s="67"/>
      <c r="K104" s="179"/>
      <c r="L104" s="184"/>
      <c r="M104" s="78"/>
      <c r="N104" s="75"/>
      <c r="O104" s="80"/>
    </row>
    <row r="105" spans="1:15" ht="3" customHeight="1">
      <c r="A105" s="163"/>
      <c r="B105" s="166"/>
      <c r="C105" s="169"/>
      <c r="D105" s="169"/>
      <c r="E105" s="162"/>
      <c r="F105" s="170"/>
      <c r="G105" s="173"/>
      <c r="H105" s="69"/>
      <c r="I105" s="67"/>
      <c r="J105" s="67"/>
      <c r="K105" s="179"/>
      <c r="L105" s="184"/>
      <c r="M105" s="78"/>
      <c r="N105" s="75"/>
      <c r="O105" s="80"/>
    </row>
    <row r="106" spans="2:15" ht="4.5" customHeight="1">
      <c r="B106" s="67"/>
      <c r="C106" s="67"/>
      <c r="D106" s="67"/>
      <c r="E106" s="67"/>
      <c r="F106" s="67"/>
      <c r="G106" s="67"/>
      <c r="H106" s="67"/>
      <c r="I106" s="67"/>
      <c r="J106" s="67"/>
      <c r="K106" s="180"/>
      <c r="L106" s="185"/>
      <c r="M106" s="78"/>
      <c r="N106" s="75"/>
      <c r="O106" s="80"/>
    </row>
    <row r="107" spans="2:15" ht="4.5" customHeight="1">
      <c r="B107" s="67"/>
      <c r="C107" s="67"/>
      <c r="D107" s="67"/>
      <c r="E107" s="67"/>
      <c r="F107" s="67"/>
      <c r="G107" s="67"/>
      <c r="H107" s="67"/>
      <c r="I107" s="67"/>
      <c r="J107" s="67"/>
      <c r="K107" s="181"/>
      <c r="L107" s="72"/>
      <c r="M107" s="74"/>
      <c r="N107" s="75"/>
      <c r="O107" s="80"/>
    </row>
    <row r="108" spans="1:15" ht="3" customHeight="1">
      <c r="A108" s="163">
        <v>21</v>
      </c>
      <c r="B108" s="164" t="str">
        <f>Entries!$I$13</f>
        <v>Terri Spencer</v>
      </c>
      <c r="C108" s="167">
        <f>Entries!$J$27</f>
        <v>0</v>
      </c>
      <c r="D108" s="167">
        <f>Entries!$K$27</f>
        <v>0</v>
      </c>
      <c r="E108" s="160" t="str">
        <f>Entries!$L$13</f>
        <v>Paul Spencer</v>
      </c>
      <c r="F108" s="170"/>
      <c r="G108" s="156" t="s">
        <v>63</v>
      </c>
      <c r="H108" s="157"/>
      <c r="I108" s="73"/>
      <c r="J108" s="73"/>
      <c r="K108" s="181"/>
      <c r="L108" s="72"/>
      <c r="M108" s="74"/>
      <c r="N108" s="75"/>
      <c r="O108" s="80"/>
    </row>
    <row r="109" spans="1:15" ht="3" customHeight="1">
      <c r="A109" s="163"/>
      <c r="B109" s="165"/>
      <c r="C109" s="168"/>
      <c r="D109" s="168"/>
      <c r="E109" s="161"/>
      <c r="F109" s="170"/>
      <c r="G109" s="156"/>
      <c r="H109" s="158"/>
      <c r="I109" s="73"/>
      <c r="J109" s="73"/>
      <c r="K109" s="181"/>
      <c r="L109" s="72"/>
      <c r="M109" s="74"/>
      <c r="N109" s="75"/>
      <c r="O109" s="80"/>
    </row>
    <row r="110" spans="1:15" ht="3" customHeight="1">
      <c r="A110" s="163"/>
      <c r="B110" s="165"/>
      <c r="C110" s="168"/>
      <c r="D110" s="168"/>
      <c r="E110" s="161"/>
      <c r="F110" s="170"/>
      <c r="G110" s="156"/>
      <c r="H110" s="158"/>
      <c r="I110" s="73"/>
      <c r="J110" s="73"/>
      <c r="K110" s="182"/>
      <c r="L110" s="72"/>
      <c r="M110" s="74"/>
      <c r="N110" s="75"/>
      <c r="O110" s="80"/>
    </row>
    <row r="111" spans="1:15" ht="3" customHeight="1">
      <c r="A111" s="163"/>
      <c r="B111" s="166"/>
      <c r="C111" s="169"/>
      <c r="D111" s="169"/>
      <c r="E111" s="162"/>
      <c r="F111" s="170"/>
      <c r="G111" s="156"/>
      <c r="H111" s="159"/>
      <c r="I111" s="73"/>
      <c r="J111" s="73"/>
      <c r="K111" s="74"/>
      <c r="L111" s="75"/>
      <c r="M111" s="74"/>
      <c r="N111" s="75"/>
      <c r="O111" s="80"/>
    </row>
    <row r="112" spans="1:15" ht="3" customHeight="1">
      <c r="A112" s="163">
        <v>22</v>
      </c>
      <c r="B112" s="164" t="str">
        <f>Entries!$I$14</f>
        <v>Lyn Joy</v>
      </c>
      <c r="C112" s="167">
        <f>Entries!$J$28</f>
        <v>0</v>
      </c>
      <c r="D112" s="167">
        <f>Entries!$K$28</f>
        <v>0</v>
      </c>
      <c r="E112" s="160" t="str">
        <f>Entries!$L$14</f>
        <v>Phil Bartlett</v>
      </c>
      <c r="F112" s="170"/>
      <c r="G112" s="172"/>
      <c r="H112" s="174"/>
      <c r="I112" s="70"/>
      <c r="J112" s="68"/>
      <c r="K112" s="74"/>
      <c r="L112" s="75"/>
      <c r="M112" s="74"/>
      <c r="N112" s="75"/>
      <c r="O112" s="80"/>
    </row>
    <row r="113" spans="1:15" ht="3" customHeight="1">
      <c r="A113" s="163"/>
      <c r="B113" s="165"/>
      <c r="C113" s="168"/>
      <c r="D113" s="168"/>
      <c r="E113" s="161"/>
      <c r="F113" s="170"/>
      <c r="G113" s="173"/>
      <c r="H113" s="175"/>
      <c r="I113" s="156" t="s">
        <v>79</v>
      </c>
      <c r="J113" s="157"/>
      <c r="K113" s="74"/>
      <c r="L113" s="75"/>
      <c r="M113" s="74"/>
      <c r="N113" s="75"/>
      <c r="O113" s="80"/>
    </row>
    <row r="114" spans="1:15" ht="3" customHeight="1">
      <c r="A114" s="163"/>
      <c r="B114" s="165"/>
      <c r="C114" s="168"/>
      <c r="D114" s="168"/>
      <c r="E114" s="161"/>
      <c r="F114" s="170"/>
      <c r="G114" s="173"/>
      <c r="H114" s="175"/>
      <c r="I114" s="156"/>
      <c r="J114" s="158"/>
      <c r="K114" s="74"/>
      <c r="L114" s="75"/>
      <c r="M114" s="74"/>
      <c r="N114" s="75"/>
      <c r="O114" s="80"/>
    </row>
    <row r="115" spans="1:15" ht="3" customHeight="1">
      <c r="A115" s="163"/>
      <c r="B115" s="166"/>
      <c r="C115" s="169"/>
      <c r="D115" s="169"/>
      <c r="E115" s="162"/>
      <c r="F115" s="170"/>
      <c r="G115" s="173"/>
      <c r="H115" s="175"/>
      <c r="I115" s="156"/>
      <c r="J115" s="158"/>
      <c r="K115" s="74"/>
      <c r="L115" s="75"/>
      <c r="M115" s="74"/>
      <c r="N115" s="75"/>
      <c r="O115" s="80"/>
    </row>
    <row r="116" spans="2:15" ht="4.5" customHeight="1">
      <c r="B116" s="67"/>
      <c r="C116" s="67"/>
      <c r="D116" s="67"/>
      <c r="E116" s="67"/>
      <c r="F116" s="67"/>
      <c r="G116" s="67"/>
      <c r="H116" s="67"/>
      <c r="I116" s="156"/>
      <c r="J116" s="159"/>
      <c r="K116" s="74"/>
      <c r="L116" s="75"/>
      <c r="M116" s="74"/>
      <c r="N116" s="75"/>
      <c r="O116" s="80"/>
    </row>
    <row r="117" spans="2:15" ht="4.5" customHeight="1">
      <c r="B117" s="67"/>
      <c r="C117" s="67"/>
      <c r="D117" s="67"/>
      <c r="E117" s="67"/>
      <c r="F117" s="67"/>
      <c r="G117" s="67"/>
      <c r="H117" s="67"/>
      <c r="I117" s="172"/>
      <c r="J117" s="69"/>
      <c r="K117" s="76"/>
      <c r="L117" s="75"/>
      <c r="M117" s="74"/>
      <c r="N117" s="75"/>
      <c r="O117" s="80"/>
    </row>
    <row r="118" spans="1:15" ht="3" customHeight="1">
      <c r="A118" s="163">
        <v>23</v>
      </c>
      <c r="B118" s="164" t="s">
        <v>99</v>
      </c>
      <c r="C118" s="167">
        <f>Entries!$J$29</f>
        <v>0</v>
      </c>
      <c r="D118" s="167">
        <f>Entries!$K$29</f>
        <v>0</v>
      </c>
      <c r="E118" s="160" t="s">
        <v>100</v>
      </c>
      <c r="F118" s="170"/>
      <c r="G118" s="156" t="s">
        <v>79</v>
      </c>
      <c r="H118" s="157"/>
      <c r="I118" s="173"/>
      <c r="J118" s="69"/>
      <c r="K118" s="76"/>
      <c r="L118" s="75"/>
      <c r="M118" s="74"/>
      <c r="N118" s="75"/>
      <c r="O118" s="80"/>
    </row>
    <row r="119" spans="1:15" ht="3" customHeight="1">
      <c r="A119" s="163"/>
      <c r="B119" s="165"/>
      <c r="C119" s="168"/>
      <c r="D119" s="168"/>
      <c r="E119" s="161"/>
      <c r="F119" s="170"/>
      <c r="G119" s="156"/>
      <c r="H119" s="158"/>
      <c r="I119" s="173"/>
      <c r="J119" s="69"/>
      <c r="K119" s="76"/>
      <c r="L119" s="75"/>
      <c r="M119" s="74"/>
      <c r="N119" s="75"/>
      <c r="O119" s="80"/>
    </row>
    <row r="120" spans="1:15" ht="3" customHeight="1">
      <c r="A120" s="163"/>
      <c r="B120" s="165"/>
      <c r="C120" s="168"/>
      <c r="D120" s="168"/>
      <c r="E120" s="161"/>
      <c r="F120" s="170"/>
      <c r="G120" s="156"/>
      <c r="H120" s="158"/>
      <c r="I120" s="173"/>
      <c r="J120" s="69"/>
      <c r="K120" s="76"/>
      <c r="L120" s="75"/>
      <c r="M120" s="74"/>
      <c r="N120" s="75"/>
      <c r="O120" s="80"/>
    </row>
    <row r="121" spans="1:15" ht="3" customHeight="1">
      <c r="A121" s="163"/>
      <c r="B121" s="166"/>
      <c r="C121" s="169"/>
      <c r="D121" s="169"/>
      <c r="E121" s="162"/>
      <c r="F121" s="170"/>
      <c r="G121" s="156"/>
      <c r="H121" s="159"/>
      <c r="I121" s="70"/>
      <c r="J121" s="68"/>
      <c r="K121" s="76"/>
      <c r="L121" s="75"/>
      <c r="M121" s="74"/>
      <c r="N121" s="75"/>
      <c r="O121" s="80"/>
    </row>
    <row r="122" spans="1:15" ht="3" customHeight="1">
      <c r="A122" s="163">
        <v>24</v>
      </c>
      <c r="B122" s="164" t="str">
        <f>Entries!$I$30</f>
        <v>Wayne Brown</v>
      </c>
      <c r="C122" s="167">
        <f>Entries!$J$30</f>
        <v>0</v>
      </c>
      <c r="D122" s="167">
        <f>Entries!$K$30</f>
        <v>0</v>
      </c>
      <c r="E122" s="160" t="str">
        <f>Entries!$L$30</f>
        <v>Pat Teale</v>
      </c>
      <c r="F122" s="170"/>
      <c r="G122" s="172"/>
      <c r="H122" s="69"/>
      <c r="I122" s="67"/>
      <c r="J122" s="67"/>
      <c r="K122" s="76"/>
      <c r="L122" s="75"/>
      <c r="M122" s="74"/>
      <c r="N122" s="75"/>
      <c r="O122" s="80"/>
    </row>
    <row r="123" spans="1:15" ht="3" customHeight="1">
      <c r="A123" s="163"/>
      <c r="B123" s="165"/>
      <c r="C123" s="168"/>
      <c r="D123" s="168"/>
      <c r="E123" s="161"/>
      <c r="F123" s="170"/>
      <c r="G123" s="173"/>
      <c r="H123" s="69"/>
      <c r="I123" s="67"/>
      <c r="J123" s="67"/>
      <c r="K123" s="76"/>
      <c r="L123" s="75"/>
      <c r="M123" s="178">
        <f>IF(L103=L143,"",IF(L103="For",K143,IF(L143="For",K103,IF(L103&gt;L143,K103,K143))))</f>
      </c>
      <c r="N123" s="183"/>
      <c r="O123" s="80"/>
    </row>
    <row r="124" spans="1:15" ht="3" customHeight="1">
      <c r="A124" s="163"/>
      <c r="B124" s="165"/>
      <c r="C124" s="168"/>
      <c r="D124" s="168"/>
      <c r="E124" s="161"/>
      <c r="F124" s="170"/>
      <c r="G124" s="173"/>
      <c r="H124" s="69"/>
      <c r="I124" s="67"/>
      <c r="J124" s="67"/>
      <c r="K124" s="76"/>
      <c r="L124" s="75"/>
      <c r="M124" s="179"/>
      <c r="N124" s="184"/>
      <c r="O124" s="80"/>
    </row>
    <row r="125" spans="1:15" ht="3" customHeight="1">
      <c r="A125" s="163"/>
      <c r="B125" s="166"/>
      <c r="C125" s="169"/>
      <c r="D125" s="169"/>
      <c r="E125" s="162"/>
      <c r="F125" s="170"/>
      <c r="G125" s="173"/>
      <c r="H125" s="69"/>
      <c r="I125" s="67"/>
      <c r="J125" s="67"/>
      <c r="K125" s="76"/>
      <c r="L125" s="75"/>
      <c r="M125" s="179"/>
      <c r="N125" s="184"/>
      <c r="O125" s="80"/>
    </row>
    <row r="126" spans="2:15" ht="4.5" customHeight="1">
      <c r="B126" s="67"/>
      <c r="C126" s="67"/>
      <c r="D126" s="67"/>
      <c r="E126" s="67"/>
      <c r="F126" s="67"/>
      <c r="G126" s="67"/>
      <c r="H126" s="67"/>
      <c r="I126" s="67"/>
      <c r="J126" s="67"/>
      <c r="K126" s="76"/>
      <c r="L126" s="75"/>
      <c r="M126" s="179"/>
      <c r="N126" s="185"/>
      <c r="O126" s="80"/>
    </row>
    <row r="127" spans="2:15" ht="4.5" customHeight="1">
      <c r="B127" s="67"/>
      <c r="C127" s="67"/>
      <c r="D127" s="67"/>
      <c r="E127" s="67"/>
      <c r="F127" s="67"/>
      <c r="G127" s="67"/>
      <c r="H127" s="67"/>
      <c r="I127" s="67"/>
      <c r="J127" s="67"/>
      <c r="K127" s="76"/>
      <c r="L127" s="75"/>
      <c r="M127" s="181"/>
      <c r="N127" s="77"/>
      <c r="O127" s="80"/>
    </row>
    <row r="128" spans="1:15" ht="3" customHeight="1">
      <c r="A128" s="163">
        <v>25</v>
      </c>
      <c r="B128" s="164" t="str">
        <f>Entries!$I$17</f>
        <v>Sue Lubowicz</v>
      </c>
      <c r="C128" s="167">
        <f>Entries!$J$31</f>
        <v>0</v>
      </c>
      <c r="D128" s="167">
        <f>Entries!$K$31</f>
        <v>0</v>
      </c>
      <c r="E128" s="160" t="str">
        <f>Entries!$L$17</f>
        <v>Terry Saravanos</v>
      </c>
      <c r="F128" s="170"/>
      <c r="G128" s="156" t="s">
        <v>51</v>
      </c>
      <c r="H128" s="157"/>
      <c r="I128" s="67"/>
      <c r="J128" s="67"/>
      <c r="K128" s="76"/>
      <c r="L128" s="75"/>
      <c r="M128" s="181"/>
      <c r="N128" s="77"/>
      <c r="O128" s="80"/>
    </row>
    <row r="129" spans="1:15" ht="3" customHeight="1">
      <c r="A129" s="163"/>
      <c r="B129" s="165"/>
      <c r="C129" s="168"/>
      <c r="D129" s="168"/>
      <c r="E129" s="161"/>
      <c r="F129" s="170"/>
      <c r="G129" s="156"/>
      <c r="H129" s="158"/>
      <c r="I129" s="67"/>
      <c r="J129" s="67"/>
      <c r="K129" s="76"/>
      <c r="L129" s="75"/>
      <c r="M129" s="181"/>
      <c r="N129" s="77"/>
      <c r="O129" s="80"/>
    </row>
    <row r="130" spans="1:15" ht="3" customHeight="1">
      <c r="A130" s="163"/>
      <c r="B130" s="165"/>
      <c r="C130" s="168"/>
      <c r="D130" s="168"/>
      <c r="E130" s="161"/>
      <c r="F130" s="170"/>
      <c r="G130" s="156"/>
      <c r="H130" s="158"/>
      <c r="I130" s="67"/>
      <c r="J130" s="67"/>
      <c r="K130" s="76"/>
      <c r="L130" s="75"/>
      <c r="M130" s="182"/>
      <c r="N130" s="77"/>
      <c r="O130" s="80"/>
    </row>
    <row r="131" spans="1:15" ht="3" customHeight="1">
      <c r="A131" s="163"/>
      <c r="B131" s="166"/>
      <c r="C131" s="169"/>
      <c r="D131" s="169"/>
      <c r="E131" s="162"/>
      <c r="F131" s="170"/>
      <c r="G131" s="156"/>
      <c r="H131" s="159"/>
      <c r="I131" s="67"/>
      <c r="J131" s="67"/>
      <c r="K131" s="76"/>
      <c r="L131" s="75"/>
      <c r="M131" s="74"/>
      <c r="N131" s="78"/>
      <c r="O131" s="80"/>
    </row>
    <row r="132" spans="1:15" ht="3" customHeight="1">
      <c r="A132" s="163">
        <v>26</v>
      </c>
      <c r="B132" s="164" t="str">
        <f>Entries!$I$18</f>
        <v>Bert Peperkamp</v>
      </c>
      <c r="C132" s="167">
        <f>Entries!$J$32</f>
        <v>0</v>
      </c>
      <c r="D132" s="167">
        <f>Entries!$K$32</f>
        <v>0</v>
      </c>
      <c r="E132" s="160" t="str">
        <f>Entries!$L$18</f>
        <v>Lee Cowie</v>
      </c>
      <c r="F132" s="170"/>
      <c r="G132" s="172"/>
      <c r="H132" s="174"/>
      <c r="I132" s="70"/>
      <c r="J132" s="68"/>
      <c r="K132" s="76"/>
      <c r="L132" s="75"/>
      <c r="M132" s="74"/>
      <c r="N132" s="78"/>
      <c r="O132" s="80"/>
    </row>
    <row r="133" spans="1:15" ht="3" customHeight="1">
      <c r="A133" s="163"/>
      <c r="B133" s="165"/>
      <c r="C133" s="168"/>
      <c r="D133" s="168"/>
      <c r="E133" s="161"/>
      <c r="F133" s="170"/>
      <c r="G133" s="173"/>
      <c r="H133" s="175"/>
      <c r="I133" s="176" t="s">
        <v>49</v>
      </c>
      <c r="J133" s="157"/>
      <c r="K133" s="76"/>
      <c r="L133" s="75"/>
      <c r="M133" s="74"/>
      <c r="N133" s="78"/>
      <c r="O133" s="80"/>
    </row>
    <row r="134" spans="1:15" ht="3" customHeight="1">
      <c r="A134" s="163"/>
      <c r="B134" s="165"/>
      <c r="C134" s="168"/>
      <c r="D134" s="168"/>
      <c r="E134" s="161"/>
      <c r="F134" s="170"/>
      <c r="G134" s="173"/>
      <c r="H134" s="175"/>
      <c r="I134" s="176"/>
      <c r="J134" s="158"/>
      <c r="K134" s="76"/>
      <c r="L134" s="75"/>
      <c r="M134" s="74"/>
      <c r="N134" s="78"/>
      <c r="O134" s="80"/>
    </row>
    <row r="135" spans="1:15" ht="3" customHeight="1">
      <c r="A135" s="163"/>
      <c r="B135" s="166"/>
      <c r="C135" s="169"/>
      <c r="D135" s="169"/>
      <c r="E135" s="162"/>
      <c r="F135" s="170"/>
      <c r="G135" s="173"/>
      <c r="H135" s="175"/>
      <c r="I135" s="176"/>
      <c r="J135" s="158"/>
      <c r="K135" s="76"/>
      <c r="L135" s="75"/>
      <c r="M135" s="74"/>
      <c r="N135" s="78"/>
      <c r="O135" s="80"/>
    </row>
    <row r="136" spans="2:15" ht="4.5" customHeight="1">
      <c r="B136" s="67"/>
      <c r="C136" s="67"/>
      <c r="D136" s="67"/>
      <c r="E136" s="67"/>
      <c r="F136" s="67"/>
      <c r="G136" s="67"/>
      <c r="H136" s="67"/>
      <c r="I136" s="177"/>
      <c r="J136" s="159"/>
      <c r="K136" s="76"/>
      <c r="L136" s="75"/>
      <c r="M136" s="74"/>
      <c r="N136" s="78"/>
      <c r="O136" s="80"/>
    </row>
    <row r="137" spans="2:15" ht="4.5" customHeight="1">
      <c r="B137" s="67"/>
      <c r="C137" s="67"/>
      <c r="D137" s="67"/>
      <c r="E137" s="67"/>
      <c r="F137" s="67"/>
      <c r="G137" s="67"/>
      <c r="H137" s="67"/>
      <c r="I137" s="172"/>
      <c r="J137" s="69"/>
      <c r="K137" s="74"/>
      <c r="L137" s="75"/>
      <c r="M137" s="74"/>
      <c r="N137" s="78"/>
      <c r="O137" s="80"/>
    </row>
    <row r="138" spans="1:15" ht="3" customHeight="1">
      <c r="A138" s="163">
        <v>27</v>
      </c>
      <c r="B138" s="164">
        <f>Entries!$I$33</f>
        <v>0</v>
      </c>
      <c r="C138" s="167">
        <f>Entries!$J$33</f>
        <v>0</v>
      </c>
      <c r="D138" s="167">
        <f>Entries!$K$33</f>
        <v>0</v>
      </c>
      <c r="E138" s="160" t="str">
        <f>Entries!$L$33</f>
        <v>Bye</v>
      </c>
      <c r="F138" s="170"/>
      <c r="G138" s="156" t="str">
        <f>IF(E138="Bye",E142,IF(F138=F142,"",IF(F138="For",E142,IF(F142="For",E138,IF(F138&gt;F142,E138,E142)))))</f>
        <v>Phil Bamforth</v>
      </c>
      <c r="H138" s="157"/>
      <c r="I138" s="173"/>
      <c r="J138" s="69"/>
      <c r="K138" s="74"/>
      <c r="L138" s="75"/>
      <c r="M138" s="74"/>
      <c r="N138" s="78"/>
      <c r="O138" s="80"/>
    </row>
    <row r="139" spans="1:15" ht="3" customHeight="1">
      <c r="A139" s="163"/>
      <c r="B139" s="165"/>
      <c r="C139" s="168"/>
      <c r="D139" s="168"/>
      <c r="E139" s="161"/>
      <c r="F139" s="170"/>
      <c r="G139" s="156"/>
      <c r="H139" s="158"/>
      <c r="I139" s="173"/>
      <c r="J139" s="69"/>
      <c r="K139" s="74"/>
      <c r="L139" s="75"/>
      <c r="M139" s="74"/>
      <c r="N139" s="78"/>
      <c r="O139" s="80"/>
    </row>
    <row r="140" spans="1:15" ht="3" customHeight="1">
      <c r="A140" s="163"/>
      <c r="B140" s="165"/>
      <c r="C140" s="168"/>
      <c r="D140" s="168"/>
      <c r="E140" s="161"/>
      <c r="F140" s="170"/>
      <c r="G140" s="156"/>
      <c r="H140" s="158"/>
      <c r="I140" s="173"/>
      <c r="J140" s="69"/>
      <c r="K140" s="74"/>
      <c r="L140" s="75"/>
      <c r="M140" s="74"/>
      <c r="N140" s="78"/>
      <c r="O140" s="80"/>
    </row>
    <row r="141" spans="1:15" ht="3" customHeight="1">
      <c r="A141" s="163"/>
      <c r="B141" s="166"/>
      <c r="C141" s="169"/>
      <c r="D141" s="169"/>
      <c r="E141" s="162"/>
      <c r="F141" s="170"/>
      <c r="G141" s="156"/>
      <c r="H141" s="159"/>
      <c r="I141" s="70"/>
      <c r="J141" s="71"/>
      <c r="K141" s="74"/>
      <c r="L141" s="75"/>
      <c r="M141" s="74"/>
      <c r="N141" s="78"/>
      <c r="O141" s="80"/>
    </row>
    <row r="142" spans="1:15" ht="3" customHeight="1">
      <c r="A142" s="163">
        <v>28</v>
      </c>
      <c r="B142" s="164" t="str">
        <f>Entries!$I$34</f>
        <v>Heather Brown</v>
      </c>
      <c r="C142" s="167">
        <f>Entries!$J$34</f>
        <v>0</v>
      </c>
      <c r="D142" s="167">
        <f>Entries!$K$34</f>
        <v>0</v>
      </c>
      <c r="E142" s="160" t="str">
        <f>Entries!$L$34</f>
        <v>Phil Bamforth</v>
      </c>
      <c r="F142" s="170"/>
      <c r="G142" s="172"/>
      <c r="H142" s="69"/>
      <c r="I142" s="67"/>
      <c r="J142" s="67"/>
      <c r="K142" s="74"/>
      <c r="L142" s="79"/>
      <c r="M142" s="74"/>
      <c r="N142" s="78"/>
      <c r="O142" s="80"/>
    </row>
    <row r="143" spans="1:15" ht="3" customHeight="1">
      <c r="A143" s="163"/>
      <c r="B143" s="165"/>
      <c r="C143" s="168"/>
      <c r="D143" s="168"/>
      <c r="E143" s="161"/>
      <c r="F143" s="170"/>
      <c r="G143" s="173"/>
      <c r="H143" s="69"/>
      <c r="I143" s="67"/>
      <c r="J143" s="67"/>
      <c r="K143" s="178" t="s">
        <v>49</v>
      </c>
      <c r="L143" s="183"/>
      <c r="M143" s="74"/>
      <c r="N143" s="78"/>
      <c r="O143" s="80"/>
    </row>
    <row r="144" spans="1:15" ht="3" customHeight="1">
      <c r="A144" s="163"/>
      <c r="B144" s="165"/>
      <c r="C144" s="168"/>
      <c r="D144" s="168"/>
      <c r="E144" s="161"/>
      <c r="F144" s="170"/>
      <c r="G144" s="173"/>
      <c r="H144" s="69"/>
      <c r="I144" s="67"/>
      <c r="J144" s="67"/>
      <c r="K144" s="179"/>
      <c r="L144" s="184"/>
      <c r="M144" s="74"/>
      <c r="N144" s="78"/>
      <c r="O144" s="80"/>
    </row>
    <row r="145" spans="1:15" ht="3" customHeight="1">
      <c r="A145" s="163"/>
      <c r="B145" s="166"/>
      <c r="C145" s="169"/>
      <c r="D145" s="169"/>
      <c r="E145" s="162"/>
      <c r="F145" s="170"/>
      <c r="G145" s="173"/>
      <c r="H145" s="69"/>
      <c r="I145" s="67"/>
      <c r="J145" s="67"/>
      <c r="K145" s="179"/>
      <c r="L145" s="184"/>
      <c r="M145" s="74"/>
      <c r="N145" s="78"/>
      <c r="O145" s="80"/>
    </row>
    <row r="146" spans="2:15" ht="4.5" customHeight="1">
      <c r="B146" s="67"/>
      <c r="C146" s="67"/>
      <c r="D146" s="67"/>
      <c r="E146" s="67"/>
      <c r="F146" s="67"/>
      <c r="G146" s="67"/>
      <c r="H146" s="67"/>
      <c r="I146" s="67"/>
      <c r="J146" s="67"/>
      <c r="K146" s="179"/>
      <c r="L146" s="185"/>
      <c r="M146" s="74"/>
      <c r="N146" s="78"/>
      <c r="O146" s="80"/>
    </row>
    <row r="147" spans="2:15" ht="4.5" customHeight="1">
      <c r="B147" s="67"/>
      <c r="C147" s="67"/>
      <c r="D147" s="67"/>
      <c r="E147" s="67"/>
      <c r="F147" s="67"/>
      <c r="G147" s="67"/>
      <c r="H147" s="67"/>
      <c r="I147" s="67"/>
      <c r="J147" s="67"/>
      <c r="K147" s="181"/>
      <c r="L147" s="77"/>
      <c r="M147" s="76"/>
      <c r="N147" s="76"/>
      <c r="O147" s="80"/>
    </row>
    <row r="148" spans="1:15" ht="3" customHeight="1">
      <c r="A148" s="163">
        <v>29</v>
      </c>
      <c r="B148" s="164">
        <f>Entries!$I$21</f>
        <v>0</v>
      </c>
      <c r="C148" s="167">
        <f>Entries!$J$35</f>
        <v>0</v>
      </c>
      <c r="D148" s="167">
        <f>Entries!$K$35</f>
        <v>0</v>
      </c>
      <c r="E148" s="160" t="str">
        <f>Entries!$L$21</f>
        <v>Bye</v>
      </c>
      <c r="F148" s="170"/>
      <c r="G148" s="156" t="str">
        <f>IF(E148="Bye",E152,IF(F148=F152,"",IF(F148="For",E152,IF(F152="For",E148,IF(F148&gt;F152,E148,E152)))))</f>
        <v>Dave Turk</v>
      </c>
      <c r="H148" s="157"/>
      <c r="I148" s="73"/>
      <c r="J148" s="73"/>
      <c r="K148" s="181"/>
      <c r="L148" s="77"/>
      <c r="M148" s="76"/>
      <c r="N148" s="76"/>
      <c r="O148" s="80"/>
    </row>
    <row r="149" spans="1:15" ht="3" customHeight="1">
      <c r="A149" s="163"/>
      <c r="B149" s="165"/>
      <c r="C149" s="168"/>
      <c r="D149" s="168"/>
      <c r="E149" s="161"/>
      <c r="F149" s="170"/>
      <c r="G149" s="156"/>
      <c r="H149" s="158"/>
      <c r="I149" s="73"/>
      <c r="J149" s="73"/>
      <c r="K149" s="181"/>
      <c r="L149" s="77"/>
      <c r="M149" s="76"/>
      <c r="N149" s="76"/>
      <c r="O149" s="80"/>
    </row>
    <row r="150" spans="1:15" ht="3" customHeight="1">
      <c r="A150" s="163"/>
      <c r="B150" s="165"/>
      <c r="C150" s="168"/>
      <c r="D150" s="168"/>
      <c r="E150" s="161"/>
      <c r="F150" s="170"/>
      <c r="G150" s="156"/>
      <c r="H150" s="158"/>
      <c r="I150" s="73"/>
      <c r="J150" s="73"/>
      <c r="K150" s="182"/>
      <c r="L150" s="77"/>
      <c r="M150" s="76"/>
      <c r="N150" s="76"/>
      <c r="O150" s="80"/>
    </row>
    <row r="151" spans="1:15" ht="3" customHeight="1">
      <c r="A151" s="163"/>
      <c r="B151" s="166"/>
      <c r="C151" s="169"/>
      <c r="D151" s="169"/>
      <c r="E151" s="162"/>
      <c r="F151" s="170"/>
      <c r="G151" s="156"/>
      <c r="H151" s="159"/>
      <c r="I151" s="73"/>
      <c r="J151" s="73"/>
      <c r="K151" s="74"/>
      <c r="L151" s="78"/>
      <c r="M151" s="76"/>
      <c r="N151" s="76"/>
      <c r="O151" s="80"/>
    </row>
    <row r="152" spans="1:15" ht="3" customHeight="1">
      <c r="A152" s="163">
        <v>30</v>
      </c>
      <c r="B152" s="164" t="str">
        <f>Entries!$I$22</f>
        <v>Di Hickey</v>
      </c>
      <c r="C152" s="167">
        <f>Entries!$J$36</f>
        <v>0</v>
      </c>
      <c r="D152" s="167">
        <f>Entries!$K$36</f>
        <v>0</v>
      </c>
      <c r="E152" s="160" t="str">
        <f>Entries!$L$22</f>
        <v>Dave Turk</v>
      </c>
      <c r="F152" s="170"/>
      <c r="G152" s="172"/>
      <c r="H152" s="174"/>
      <c r="I152" s="70"/>
      <c r="J152" s="68"/>
      <c r="K152" s="74"/>
      <c r="L152" s="78"/>
      <c r="M152" s="76"/>
      <c r="N152" s="76"/>
      <c r="O152" s="80"/>
    </row>
    <row r="153" spans="1:15" ht="3" customHeight="1">
      <c r="A153" s="163"/>
      <c r="B153" s="165"/>
      <c r="C153" s="168"/>
      <c r="D153" s="168"/>
      <c r="E153" s="161"/>
      <c r="F153" s="170"/>
      <c r="G153" s="173"/>
      <c r="H153" s="175"/>
      <c r="I153" s="156" t="s">
        <v>75</v>
      </c>
      <c r="J153" s="157"/>
      <c r="K153" s="74"/>
      <c r="L153" s="78"/>
      <c r="M153" s="76"/>
      <c r="N153" s="76"/>
      <c r="O153" s="80"/>
    </row>
    <row r="154" spans="1:15" ht="3" customHeight="1">
      <c r="A154" s="163"/>
      <c r="B154" s="165"/>
      <c r="C154" s="168"/>
      <c r="D154" s="168"/>
      <c r="E154" s="161"/>
      <c r="F154" s="170"/>
      <c r="G154" s="173"/>
      <c r="H154" s="175"/>
      <c r="I154" s="156"/>
      <c r="J154" s="158"/>
      <c r="K154" s="74"/>
      <c r="L154" s="78"/>
      <c r="M154" s="76"/>
      <c r="N154" s="76"/>
      <c r="O154" s="80"/>
    </row>
    <row r="155" spans="1:15" ht="3" customHeight="1">
      <c r="A155" s="163"/>
      <c r="B155" s="166"/>
      <c r="C155" s="169"/>
      <c r="D155" s="169"/>
      <c r="E155" s="162"/>
      <c r="F155" s="170"/>
      <c r="G155" s="173"/>
      <c r="H155" s="175"/>
      <c r="I155" s="156"/>
      <c r="J155" s="158"/>
      <c r="K155" s="74"/>
      <c r="L155" s="78"/>
      <c r="M155" s="76"/>
      <c r="N155" s="76"/>
      <c r="O155" s="80"/>
    </row>
    <row r="156" spans="2:15" ht="4.5" customHeight="1">
      <c r="B156" s="67"/>
      <c r="C156" s="67"/>
      <c r="D156" s="67"/>
      <c r="E156" s="67"/>
      <c r="F156" s="67"/>
      <c r="G156" s="67"/>
      <c r="H156" s="67"/>
      <c r="I156" s="156"/>
      <c r="J156" s="159"/>
      <c r="K156" s="74"/>
      <c r="L156" s="78"/>
      <c r="M156" s="76"/>
      <c r="N156" s="76"/>
      <c r="O156" s="80"/>
    </row>
    <row r="157" spans="2:15" ht="4.5" customHeight="1">
      <c r="B157" s="67"/>
      <c r="C157" s="67"/>
      <c r="D157" s="67"/>
      <c r="E157" s="67"/>
      <c r="F157" s="67"/>
      <c r="G157" s="67"/>
      <c r="H157" s="67"/>
      <c r="I157" s="172"/>
      <c r="J157" s="69"/>
      <c r="K157" s="76"/>
      <c r="L157" s="76"/>
      <c r="M157" s="76"/>
      <c r="N157" s="76"/>
      <c r="O157" s="80"/>
    </row>
    <row r="158" spans="1:15" ht="3" customHeight="1">
      <c r="A158" s="163">
        <v>31</v>
      </c>
      <c r="B158" s="164">
        <f>Entries!$I$37</f>
        <v>0</v>
      </c>
      <c r="C158" s="167">
        <f>Entries!$J$37</f>
        <v>0</v>
      </c>
      <c r="D158" s="167">
        <f>Entries!$K$37</f>
        <v>0</v>
      </c>
      <c r="E158" s="160" t="str">
        <f>Entries!$L$37</f>
        <v>Bye</v>
      </c>
      <c r="F158" s="170"/>
      <c r="G158" s="156" t="str">
        <f>IF(E158="Bye",E162,IF(F158=F162,"",IF(F158="For",E162,IF(F162="For",E158,IF(F158&gt;F162,E158,E162)))))</f>
        <v>Scott Wilson</v>
      </c>
      <c r="H158" s="157"/>
      <c r="I158" s="173"/>
      <c r="J158" s="69"/>
      <c r="K158" s="76"/>
      <c r="L158" s="76"/>
      <c r="M158" s="76"/>
      <c r="N158" s="76"/>
      <c r="O158" s="80"/>
    </row>
    <row r="159" spans="1:15" ht="3" customHeight="1">
      <c r="A159" s="163"/>
      <c r="B159" s="165"/>
      <c r="C159" s="168"/>
      <c r="D159" s="168"/>
      <c r="E159" s="161"/>
      <c r="F159" s="170"/>
      <c r="G159" s="156"/>
      <c r="H159" s="158"/>
      <c r="I159" s="173"/>
      <c r="J159" s="69"/>
      <c r="K159" s="76"/>
      <c r="L159" s="76"/>
      <c r="M159" s="76"/>
      <c r="N159" s="76"/>
      <c r="O159" s="80"/>
    </row>
    <row r="160" spans="1:15" ht="3" customHeight="1">
      <c r="A160" s="163"/>
      <c r="B160" s="165"/>
      <c r="C160" s="168"/>
      <c r="D160" s="168"/>
      <c r="E160" s="161"/>
      <c r="F160" s="170"/>
      <c r="G160" s="156"/>
      <c r="H160" s="158"/>
      <c r="I160" s="173"/>
      <c r="J160" s="69"/>
      <c r="K160" s="76"/>
      <c r="L160" s="76"/>
      <c r="M160" s="76"/>
      <c r="N160" s="76"/>
      <c r="O160" s="80"/>
    </row>
    <row r="161" spans="1:15" ht="3" customHeight="1">
      <c r="A161" s="163"/>
      <c r="B161" s="166"/>
      <c r="C161" s="169"/>
      <c r="D161" s="169"/>
      <c r="E161" s="162"/>
      <c r="F161" s="170"/>
      <c r="G161" s="156"/>
      <c r="H161" s="159"/>
      <c r="I161" s="70"/>
      <c r="J161" s="68"/>
      <c r="K161" s="76"/>
      <c r="L161" s="76"/>
      <c r="M161" s="76"/>
      <c r="N161" s="76"/>
      <c r="O161" s="80"/>
    </row>
    <row r="162" spans="1:15" ht="3" customHeight="1">
      <c r="A162" s="163">
        <v>32</v>
      </c>
      <c r="B162" s="164" t="str">
        <f>Entries!$I$38</f>
        <v>Sandy Wilson</v>
      </c>
      <c r="C162" s="167">
        <f>Entries!$J$38</f>
        <v>0</v>
      </c>
      <c r="D162" s="167">
        <f>Entries!$K$38</f>
        <v>0</v>
      </c>
      <c r="E162" s="160" t="str">
        <f>Entries!$L$38</f>
        <v>Scott Wilson</v>
      </c>
      <c r="F162" s="170"/>
      <c r="G162" s="172"/>
      <c r="H162" s="69"/>
      <c r="I162" s="67"/>
      <c r="J162" s="67"/>
      <c r="K162" s="76"/>
      <c r="L162" s="76"/>
      <c r="M162" s="76"/>
      <c r="N162" s="76"/>
      <c r="O162" s="188"/>
    </row>
    <row r="163" spans="1:15" ht="3" customHeight="1">
      <c r="A163" s="163"/>
      <c r="B163" s="165"/>
      <c r="C163" s="168"/>
      <c r="D163" s="168"/>
      <c r="E163" s="161"/>
      <c r="F163" s="170"/>
      <c r="G163" s="173"/>
      <c r="H163" s="69"/>
      <c r="I163" s="67"/>
      <c r="J163" s="67"/>
      <c r="K163" s="76"/>
      <c r="L163" s="76"/>
      <c r="M163" s="76"/>
      <c r="N163" s="76"/>
      <c r="O163" s="188"/>
    </row>
    <row r="164" spans="1:15" ht="3" customHeight="1">
      <c r="A164" s="163"/>
      <c r="B164" s="165"/>
      <c r="C164" s="168"/>
      <c r="D164" s="168"/>
      <c r="E164" s="161"/>
      <c r="F164" s="170"/>
      <c r="G164" s="173"/>
      <c r="H164" s="69"/>
      <c r="I164" s="67"/>
      <c r="J164" s="67"/>
      <c r="K164" s="76"/>
      <c r="L164" s="76"/>
      <c r="M164" s="76"/>
      <c r="N164" s="76"/>
      <c r="O164" s="188"/>
    </row>
    <row r="165" spans="1:15" ht="3" customHeight="1">
      <c r="A165" s="163"/>
      <c r="B165" s="166"/>
      <c r="C165" s="169"/>
      <c r="D165" s="169"/>
      <c r="E165" s="162"/>
      <c r="F165" s="170"/>
      <c r="G165" s="173"/>
      <c r="H165" s="69"/>
      <c r="I165" s="67"/>
      <c r="J165" s="67"/>
      <c r="K165" s="76"/>
      <c r="L165" s="76"/>
      <c r="M165" s="76"/>
      <c r="N165" s="76"/>
      <c r="O165" s="188"/>
    </row>
    <row r="166" spans="2:16" ht="4.5" customHeight="1">
      <c r="B166" s="67"/>
      <c r="C166" s="67"/>
      <c r="D166" s="67"/>
      <c r="E166" s="67"/>
      <c r="F166" s="67"/>
      <c r="G166" s="67"/>
      <c r="H166" s="67"/>
      <c r="I166" s="67"/>
      <c r="J166" s="67"/>
      <c r="K166" s="76"/>
      <c r="L166" s="76"/>
      <c r="M166" s="76"/>
      <c r="N166" s="76"/>
      <c r="O166" s="80"/>
      <c r="P166" s="80"/>
    </row>
    <row r="167" ht="12">
      <c r="J167" s="67"/>
    </row>
    <row r="168" ht="12">
      <c r="J168" s="67"/>
    </row>
    <row r="169" ht="12">
      <c r="J169" s="67"/>
    </row>
    <row r="170" ht="12">
      <c r="J170" s="68"/>
    </row>
  </sheetData>
  <sheetProtection selectLockedCells="1"/>
  <mergeCells count="306">
    <mergeCell ref="A1:N1"/>
    <mergeCell ref="A2:N2"/>
    <mergeCell ref="M5:N5"/>
    <mergeCell ref="M6:N6"/>
    <mergeCell ref="B6:F6"/>
    <mergeCell ref="B5:F5"/>
    <mergeCell ref="O162:O165"/>
    <mergeCell ref="G5:H5"/>
    <mergeCell ref="G6:H6"/>
    <mergeCell ref="I5:J5"/>
    <mergeCell ref="I6:J6"/>
    <mergeCell ref="K5:L5"/>
    <mergeCell ref="K6:L6"/>
    <mergeCell ref="H78:H81"/>
    <mergeCell ref="H88:H91"/>
    <mergeCell ref="N123:N126"/>
    <mergeCell ref="H72:H75"/>
    <mergeCell ref="H58:H61"/>
    <mergeCell ref="H68:H71"/>
    <mergeCell ref="H52:H55"/>
    <mergeCell ref="I77:I80"/>
    <mergeCell ref="I73:I76"/>
    <mergeCell ref="L23:L26"/>
    <mergeCell ref="L63:L66"/>
    <mergeCell ref="L103:L106"/>
    <mergeCell ref="L143:L146"/>
    <mergeCell ref="K147:K150"/>
    <mergeCell ref="K63:K66"/>
    <mergeCell ref="K23:K26"/>
    <mergeCell ref="K67:K70"/>
    <mergeCell ref="M47:M50"/>
    <mergeCell ref="M43:M46"/>
    <mergeCell ref="J133:J136"/>
    <mergeCell ref="N43:N46"/>
    <mergeCell ref="I57:I60"/>
    <mergeCell ref="I133:I136"/>
    <mergeCell ref="M86:N90"/>
    <mergeCell ref="J93:J96"/>
    <mergeCell ref="M91:N95"/>
    <mergeCell ref="M80:N85"/>
    <mergeCell ref="G162:G165"/>
    <mergeCell ref="K27:K30"/>
    <mergeCell ref="J13:J16"/>
    <mergeCell ref="J33:J36"/>
    <mergeCell ref="J53:J56"/>
    <mergeCell ref="J73:J76"/>
    <mergeCell ref="J113:J116"/>
    <mergeCell ref="I53:I56"/>
    <mergeCell ref="J153:J156"/>
    <mergeCell ref="H48:H51"/>
    <mergeCell ref="A162:A165"/>
    <mergeCell ref="B162:B165"/>
    <mergeCell ref="C162:C165"/>
    <mergeCell ref="D162:D165"/>
    <mergeCell ref="E162:E165"/>
    <mergeCell ref="F162:F165"/>
    <mergeCell ref="A158:A161"/>
    <mergeCell ref="B158:B161"/>
    <mergeCell ref="C158:C161"/>
    <mergeCell ref="D158:D161"/>
    <mergeCell ref="E158:E161"/>
    <mergeCell ref="F158:F161"/>
    <mergeCell ref="E152:E155"/>
    <mergeCell ref="F152:F155"/>
    <mergeCell ref="G152:G155"/>
    <mergeCell ref="I153:I156"/>
    <mergeCell ref="H152:H155"/>
    <mergeCell ref="I157:I160"/>
    <mergeCell ref="G158:G161"/>
    <mergeCell ref="H158:H161"/>
    <mergeCell ref="A148:A151"/>
    <mergeCell ref="B148:B151"/>
    <mergeCell ref="C148:C151"/>
    <mergeCell ref="D148:D151"/>
    <mergeCell ref="A152:A155"/>
    <mergeCell ref="B152:B155"/>
    <mergeCell ref="C152:C155"/>
    <mergeCell ref="D152:D155"/>
    <mergeCell ref="G142:G145"/>
    <mergeCell ref="K143:K146"/>
    <mergeCell ref="E148:E151"/>
    <mergeCell ref="F148:F151"/>
    <mergeCell ref="G148:G151"/>
    <mergeCell ref="H148:H151"/>
    <mergeCell ref="A142:A145"/>
    <mergeCell ref="B142:B145"/>
    <mergeCell ref="C142:C145"/>
    <mergeCell ref="D142:D145"/>
    <mergeCell ref="E142:E145"/>
    <mergeCell ref="F142:F145"/>
    <mergeCell ref="I137:I140"/>
    <mergeCell ref="A138:A141"/>
    <mergeCell ref="B138:B141"/>
    <mergeCell ref="C138:C141"/>
    <mergeCell ref="D138:D141"/>
    <mergeCell ref="E138:E141"/>
    <mergeCell ref="F138:F141"/>
    <mergeCell ref="G138:G141"/>
    <mergeCell ref="H138:H141"/>
    <mergeCell ref="H128:H131"/>
    <mergeCell ref="A132:A135"/>
    <mergeCell ref="B132:B135"/>
    <mergeCell ref="C132:C135"/>
    <mergeCell ref="D132:D135"/>
    <mergeCell ref="E132:E135"/>
    <mergeCell ref="F132:F135"/>
    <mergeCell ref="G132:G135"/>
    <mergeCell ref="H132:H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E112:E115"/>
    <mergeCell ref="F112:F115"/>
    <mergeCell ref="G112:G115"/>
    <mergeCell ref="I113:I116"/>
    <mergeCell ref="H112:H115"/>
    <mergeCell ref="I117:I120"/>
    <mergeCell ref="G118:G121"/>
    <mergeCell ref="H118:H121"/>
    <mergeCell ref="A108:A111"/>
    <mergeCell ref="B108:B111"/>
    <mergeCell ref="C108:C111"/>
    <mergeCell ref="D108:D111"/>
    <mergeCell ref="A112:A115"/>
    <mergeCell ref="B112:B115"/>
    <mergeCell ref="C112:C115"/>
    <mergeCell ref="D112:D115"/>
    <mergeCell ref="G102:G105"/>
    <mergeCell ref="K103:K106"/>
    <mergeCell ref="E108:E111"/>
    <mergeCell ref="F108:F111"/>
    <mergeCell ref="G108:G111"/>
    <mergeCell ref="H108:H111"/>
    <mergeCell ref="K107:K110"/>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G12:G15"/>
    <mergeCell ref="H12:H15"/>
    <mergeCell ref="A18:A21"/>
    <mergeCell ref="B18:B21"/>
    <mergeCell ref="C18:C21"/>
    <mergeCell ref="D18:D21"/>
    <mergeCell ref="E18:E21"/>
    <mergeCell ref="F18:F21"/>
    <mergeCell ref="A12:A15"/>
    <mergeCell ref="B12:B15"/>
    <mergeCell ref="C12:C15"/>
    <mergeCell ref="D12:D15"/>
    <mergeCell ref="E12:E15"/>
    <mergeCell ref="F12:F15"/>
    <mergeCell ref="G8:G11"/>
    <mergeCell ref="H8:H11"/>
    <mergeCell ref="E8:E11"/>
    <mergeCell ref="A8:A11"/>
    <mergeCell ref="B8:B11"/>
    <mergeCell ref="C8:C11"/>
    <mergeCell ref="D8:D11"/>
    <mergeCell ref="F8:F11"/>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5" right="0" top="0.15748031496063" bottom="0.15748031496063" header="0.433070866141732" footer="0.511811023622047"/>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2" customWidth="1"/>
    <col min="2" max="2" width="6.7109375" style="113" customWidth="1"/>
    <col min="3" max="3" width="18.421875" style="112" customWidth="1"/>
    <col min="4" max="4" width="18.28125" style="112" hidden="1" customWidth="1"/>
    <col min="5" max="5" width="6.7109375" style="113" hidden="1" customWidth="1"/>
    <col min="6" max="6" width="18.421875" style="112" hidden="1" customWidth="1"/>
    <col min="7" max="7" width="5.28125" style="112" hidden="1" customWidth="1"/>
    <col min="8" max="8" width="18.421875" style="112" customWidth="1"/>
    <col min="9" max="9" width="6.7109375" style="112" customWidth="1"/>
    <col min="10" max="10" width="18.421875" style="112" customWidth="1"/>
    <col min="11" max="14" width="0" style="112" hidden="1" customWidth="1"/>
    <col min="15" max="15" width="18.421875" style="112" customWidth="1"/>
    <col min="16" max="16384" width="8.8515625" style="112" customWidth="1"/>
  </cols>
  <sheetData>
    <row r="1" spans="2:16" ht="19.5" customHeight="1">
      <c r="B1" s="192" t="str">
        <f>Chart!$A$1</f>
        <v>Coolum Beach Bowls Club</v>
      </c>
      <c r="C1" s="192"/>
      <c r="D1" s="192"/>
      <c r="E1" s="192"/>
      <c r="F1" s="192"/>
      <c r="G1" s="192"/>
      <c r="H1" s="192"/>
      <c r="I1" s="192"/>
      <c r="J1" s="192"/>
      <c r="K1" s="192"/>
      <c r="L1" s="192"/>
      <c r="M1" s="192"/>
      <c r="N1" s="192"/>
      <c r="O1" s="192"/>
      <c r="P1" s="110"/>
    </row>
    <row r="2" spans="2:16" ht="21" customHeight="1">
      <c r="B2" s="192" t="s">
        <v>42</v>
      </c>
      <c r="C2" s="192"/>
      <c r="D2" s="192"/>
      <c r="E2" s="192"/>
      <c r="F2" s="192"/>
      <c r="G2" s="192"/>
      <c r="H2" s="192"/>
      <c r="I2" s="192"/>
      <c r="J2" s="192"/>
      <c r="K2" s="192"/>
      <c r="L2" s="192"/>
      <c r="M2" s="192"/>
      <c r="N2" s="192"/>
      <c r="O2" s="192"/>
      <c r="P2" s="110"/>
    </row>
    <row r="3" spans="2:16" ht="21" customHeight="1">
      <c r="B3" s="193">
        <v>41461</v>
      </c>
      <c r="C3" s="193"/>
      <c r="D3" s="193"/>
      <c r="E3" s="193"/>
      <c r="F3" s="193"/>
      <c r="G3" s="193"/>
      <c r="H3" s="193"/>
      <c r="I3" s="193"/>
      <c r="J3" s="193"/>
      <c r="K3" s="193"/>
      <c r="L3" s="193"/>
      <c r="M3" s="193"/>
      <c r="N3" s="193"/>
      <c r="O3" s="193"/>
      <c r="P3" s="110"/>
    </row>
    <row r="4" spans="2:15" ht="25.5" customHeight="1">
      <c r="B4" s="194" t="s">
        <v>36</v>
      </c>
      <c r="C4" s="194"/>
      <c r="D4" s="194"/>
      <c r="E4" s="194"/>
      <c r="F4" s="194"/>
      <c r="G4" s="194"/>
      <c r="H4" s="194"/>
      <c r="I4" s="194"/>
      <c r="J4" s="194"/>
      <c r="K4" s="194"/>
      <c r="L4" s="194"/>
      <c r="M4" s="194"/>
      <c r="N4" s="194"/>
      <c r="O4" s="194"/>
    </row>
    <row r="5" spans="2:9" ht="25.5">
      <c r="B5" s="111" t="s">
        <v>34</v>
      </c>
      <c r="E5" s="111" t="s">
        <v>34</v>
      </c>
      <c r="I5" s="111" t="s">
        <v>34</v>
      </c>
    </row>
    <row r="6" spans="2:15" ht="17.25" customHeight="1">
      <c r="B6" s="195">
        <v>1</v>
      </c>
      <c r="C6" s="120" t="str">
        <f>Chart!$B$8</f>
        <v>Liz Hitchcock</v>
      </c>
      <c r="D6" s="120">
        <f>Chart!$C$8</f>
        <v>0</v>
      </c>
      <c r="E6" s="120"/>
      <c r="F6" s="120"/>
      <c r="G6" s="120"/>
      <c r="H6" s="127" t="str">
        <f>Chart!$E$8</f>
        <v>Eric Tomsene</v>
      </c>
      <c r="I6" s="195">
        <v>2</v>
      </c>
      <c r="J6" s="120">
        <f>Chart!$B$18</f>
        <v>0</v>
      </c>
      <c r="K6" s="120">
        <f>Chart!$C$18</f>
        <v>0</v>
      </c>
      <c r="L6" s="120"/>
      <c r="M6" s="120">
        <f>Chart!$D$18</f>
        <v>0</v>
      </c>
      <c r="N6" s="120"/>
      <c r="O6" s="120" t="str">
        <f>Chart!$E$18</f>
        <v>Bye</v>
      </c>
    </row>
    <row r="7" spans="2:15" ht="17.25" customHeight="1">
      <c r="B7" s="196"/>
      <c r="C7" s="129" t="str">
        <f>Chart!$B$12</f>
        <v>Tilly Coyne</v>
      </c>
      <c r="D7" s="129">
        <f>Chart!$C$12</f>
        <v>0</v>
      </c>
      <c r="E7" s="129"/>
      <c r="F7" s="129">
        <f>Chart!$D$12</f>
        <v>0</v>
      </c>
      <c r="G7" s="129"/>
      <c r="H7" s="130" t="str">
        <f>Chart!$E$12</f>
        <v>Mick Japundza</v>
      </c>
      <c r="I7" s="196">
        <v>7</v>
      </c>
      <c r="J7" s="129" t="str">
        <f>Chart!$B$22</f>
        <v>Sharon Moss</v>
      </c>
      <c r="K7" s="129">
        <f>Chart!$C$22</f>
        <v>0</v>
      </c>
      <c r="L7" s="129"/>
      <c r="M7" s="129">
        <f>Chart!$D$22</f>
        <v>0</v>
      </c>
      <c r="N7" s="129"/>
      <c r="O7" s="129" t="str">
        <f>Chart!$E$22</f>
        <v>Noel Mellett</v>
      </c>
    </row>
    <row r="8" spans="2:15" ht="17.25" customHeight="1">
      <c r="B8" s="195">
        <v>3</v>
      </c>
      <c r="C8" s="120" t="str">
        <f>Chart!$B$28</f>
        <v>Fran Millard</v>
      </c>
      <c r="D8" s="120">
        <f>Chart!$C$28</f>
        <v>0</v>
      </c>
      <c r="E8" s="120"/>
      <c r="F8" s="120">
        <f>Chart!$D$28</f>
        <v>0</v>
      </c>
      <c r="G8" s="120"/>
      <c r="H8" s="127" t="str">
        <f>Chart!$E$28</f>
        <v>Graham Anderson</v>
      </c>
      <c r="I8" s="195">
        <v>4</v>
      </c>
      <c r="J8" s="120">
        <f>Chart!$B$38</f>
        <v>0</v>
      </c>
      <c r="K8" s="120">
        <f>Chart!$C$38</f>
        <v>0</v>
      </c>
      <c r="L8" s="120"/>
      <c r="M8" s="120">
        <f>Chart!$D$38</f>
        <v>0</v>
      </c>
      <c r="N8" s="120"/>
      <c r="O8" s="120" t="str">
        <f>Chart!$E$38</f>
        <v>Bye</v>
      </c>
    </row>
    <row r="9" spans="2:15" ht="17.25" customHeight="1">
      <c r="B9" s="196">
        <v>11</v>
      </c>
      <c r="C9" s="129" t="str">
        <f>Chart!$B$32</f>
        <v>Karen Desacovich</v>
      </c>
      <c r="D9" s="129">
        <f>Chart!$C$32</f>
        <v>0</v>
      </c>
      <c r="E9" s="129"/>
      <c r="F9" s="129">
        <f>Chart!$D$32</f>
        <v>0</v>
      </c>
      <c r="G9" s="129"/>
      <c r="H9" s="130" t="str">
        <f>Chart!$E$32</f>
        <v>Mark Gunders</v>
      </c>
      <c r="I9" s="196">
        <v>15</v>
      </c>
      <c r="J9" s="129" t="str">
        <f>Chart!$B$42</f>
        <v>Craig Jamieson</v>
      </c>
      <c r="K9" s="129">
        <f>Chart!$C$42</f>
        <v>0</v>
      </c>
      <c r="L9" s="129"/>
      <c r="M9" s="129">
        <f>Chart!$D$42</f>
        <v>0</v>
      </c>
      <c r="N9" s="129"/>
      <c r="O9" s="129" t="str">
        <f>Chart!$E$42</f>
        <v>Ruth Perry</v>
      </c>
    </row>
    <row r="10" spans="2:15" ht="17.25" customHeight="1">
      <c r="B10" s="195">
        <v>5</v>
      </c>
      <c r="C10" s="120" t="str">
        <f>Chart!$B$48</f>
        <v>Chris Johnston</v>
      </c>
      <c r="D10" s="120">
        <f>Chart!$C$48</f>
        <v>0</v>
      </c>
      <c r="E10" s="120"/>
      <c r="F10" s="120">
        <f>Chart!$D$48</f>
        <v>0</v>
      </c>
      <c r="G10" s="120"/>
      <c r="H10" s="127" t="str">
        <f>Chart!$E$48</f>
        <v>Annie McGill</v>
      </c>
      <c r="I10" s="195">
        <v>6</v>
      </c>
      <c r="J10" s="120">
        <f>Chart!$B$58</f>
        <v>0</v>
      </c>
      <c r="K10" s="120">
        <f>Chart!$C$58</f>
        <v>0</v>
      </c>
      <c r="L10" s="120"/>
      <c r="M10" s="120">
        <f>Chart!$D$58</f>
        <v>0</v>
      </c>
      <c r="N10" s="120"/>
      <c r="O10" s="120" t="str">
        <f>Chart!$E$58</f>
        <v>Bye</v>
      </c>
    </row>
    <row r="11" spans="2:15" ht="17.25" customHeight="1">
      <c r="B11" s="196">
        <v>19</v>
      </c>
      <c r="C11" s="129" t="str">
        <f>Chart!$B$52</f>
        <v>Judy Wilson</v>
      </c>
      <c r="D11" s="129">
        <f>Chart!$C$52</f>
        <v>0</v>
      </c>
      <c r="E11" s="129"/>
      <c r="F11" s="129">
        <f>Chart!$D$52</f>
        <v>0</v>
      </c>
      <c r="G11" s="129"/>
      <c r="H11" s="130" t="str">
        <f>Chart!$E$52</f>
        <v>Keith Wilson</v>
      </c>
      <c r="I11" s="196">
        <v>23</v>
      </c>
      <c r="J11" s="129" t="str">
        <f>Chart!$B$62</f>
        <v>Gina Bullingham</v>
      </c>
      <c r="K11" s="129">
        <f>Chart!$C$62</f>
        <v>0</v>
      </c>
      <c r="L11" s="129"/>
      <c r="M11" s="129">
        <f>Chart!$D$62</f>
        <v>0</v>
      </c>
      <c r="N11" s="129"/>
      <c r="O11" s="129" t="str">
        <f>Chart!$E$62</f>
        <v>Greg Bullingham</v>
      </c>
    </row>
    <row r="12" spans="2:15" ht="17.25" customHeight="1">
      <c r="B12" s="195">
        <v>7</v>
      </c>
      <c r="C12" s="120">
        <f>Chart!$B$68</f>
        <v>0</v>
      </c>
      <c r="D12" s="120">
        <f>Chart!$C$68</f>
        <v>0</v>
      </c>
      <c r="E12" s="120"/>
      <c r="F12" s="120">
        <f>Chart!$D$68</f>
        <v>0</v>
      </c>
      <c r="G12" s="120"/>
      <c r="H12" s="127" t="str">
        <f>Chart!$E$68</f>
        <v>Bye</v>
      </c>
      <c r="I12" s="195">
        <v>8</v>
      </c>
      <c r="J12" s="120">
        <f>Chart!$B$78</f>
        <v>0</v>
      </c>
      <c r="K12" s="120">
        <f>Chart!$C$78</f>
        <v>0</v>
      </c>
      <c r="L12" s="120"/>
      <c r="M12" s="120">
        <f>Chart!$D$78</f>
        <v>0</v>
      </c>
      <c r="N12" s="120"/>
      <c r="O12" s="120" t="str">
        <f>Chart!$E$78</f>
        <v>Bye</v>
      </c>
    </row>
    <row r="13" spans="2:15" ht="17.25" customHeight="1">
      <c r="B13" s="196">
        <v>27</v>
      </c>
      <c r="C13" s="129" t="str">
        <f>Chart!$B$72</f>
        <v>Carole Belsham</v>
      </c>
      <c r="D13" s="129">
        <f>Chart!$C$72</f>
        <v>0</v>
      </c>
      <c r="E13" s="129"/>
      <c r="F13" s="129">
        <f>Chart!$D$72</f>
        <v>0</v>
      </c>
      <c r="G13" s="129"/>
      <c r="H13" s="130" t="str">
        <f>Chart!$E$72</f>
        <v>Brian Smith</v>
      </c>
      <c r="I13" s="196">
        <v>31</v>
      </c>
      <c r="J13" s="129" t="str">
        <f>Chart!$B$82</f>
        <v>Joan Shipstone</v>
      </c>
      <c r="K13" s="129">
        <f>Chart!$C$82</f>
        <v>0</v>
      </c>
      <c r="L13" s="129"/>
      <c r="M13" s="129">
        <f>Chart!$D$82</f>
        <v>0</v>
      </c>
      <c r="N13" s="129"/>
      <c r="O13" s="129" t="str">
        <f>Chart!$E$82</f>
        <v>Greg Brown</v>
      </c>
    </row>
    <row r="14" spans="2:15" ht="17.25" customHeight="1">
      <c r="B14" s="195">
        <v>9</v>
      </c>
      <c r="C14" s="120" t="str">
        <f>Chart!$B$88</f>
        <v>Sharyn Briggs</v>
      </c>
      <c r="D14" s="120">
        <f>Chart!$C$88</f>
        <v>0</v>
      </c>
      <c r="E14" s="120"/>
      <c r="F14" s="120">
        <f>Chart!$D$88</f>
        <v>0</v>
      </c>
      <c r="G14" s="120"/>
      <c r="H14" s="127" t="str">
        <f>Chart!$E$88</f>
        <v>Stu Black</v>
      </c>
      <c r="I14" s="195">
        <v>10</v>
      </c>
      <c r="J14" s="120">
        <f>Chart!$B$98</f>
        <v>0</v>
      </c>
      <c r="K14" s="120">
        <f>Chart!$C$98</f>
        <v>0</v>
      </c>
      <c r="L14" s="120"/>
      <c r="M14" s="120">
        <f>Chart!$D$98</f>
        <v>0</v>
      </c>
      <c r="N14" s="120"/>
      <c r="O14" s="120" t="str">
        <f>Chart!$E$98</f>
        <v>Bye</v>
      </c>
    </row>
    <row r="15" spans="2:15" ht="17.25" customHeight="1">
      <c r="B15" s="196">
        <v>35</v>
      </c>
      <c r="C15" s="129" t="str">
        <f>Chart!$B$92</f>
        <v>Helen Hancock</v>
      </c>
      <c r="D15" s="129">
        <f>Chart!$C$92</f>
        <v>0</v>
      </c>
      <c r="E15" s="129"/>
      <c r="F15" s="129">
        <f>Chart!$D$92</f>
        <v>0</v>
      </c>
      <c r="G15" s="129"/>
      <c r="H15" s="130" t="str">
        <f>Chart!$E$92</f>
        <v>Peter Carmody</v>
      </c>
      <c r="I15" s="196">
        <v>39</v>
      </c>
      <c r="J15" s="129" t="str">
        <f>Chart!$B$102</f>
        <v>Liz Lennon</v>
      </c>
      <c r="K15" s="129">
        <f>Chart!$C$102</f>
        <v>0</v>
      </c>
      <c r="L15" s="129"/>
      <c r="M15" s="129">
        <f>Chart!$D$102</f>
        <v>0</v>
      </c>
      <c r="N15" s="129"/>
      <c r="O15" s="129" t="str">
        <f>Chart!$E$102</f>
        <v>John Lennon</v>
      </c>
    </row>
    <row r="16" spans="2:15" ht="17.25" customHeight="1">
      <c r="B16" s="195">
        <v>11</v>
      </c>
      <c r="C16" s="120" t="str">
        <f>Chart!$B$108</f>
        <v>Terri Spencer</v>
      </c>
      <c r="D16" s="120">
        <f>Chart!$C$108</f>
        <v>0</v>
      </c>
      <c r="E16" s="120"/>
      <c r="F16" s="120">
        <f>Chart!$D$108</f>
        <v>0</v>
      </c>
      <c r="G16" s="120"/>
      <c r="H16" s="127" t="str">
        <f>Chart!$E$108</f>
        <v>Paul Spencer</v>
      </c>
      <c r="I16" s="195">
        <v>12</v>
      </c>
      <c r="J16" s="120" t="str">
        <f>Chart!$B$118</f>
        <v>Jenny Beattie</v>
      </c>
      <c r="K16" s="120">
        <f>Chart!$C$118</f>
        <v>0</v>
      </c>
      <c r="L16" s="120"/>
      <c r="M16" s="120">
        <f>Chart!$D$118</f>
        <v>0</v>
      </c>
      <c r="N16" s="120"/>
      <c r="O16" s="120" t="str">
        <f>Chart!$E$118</f>
        <v>Peter Page</v>
      </c>
    </row>
    <row r="17" spans="2:15" ht="17.25" customHeight="1">
      <c r="B17" s="196">
        <v>43</v>
      </c>
      <c r="C17" s="129" t="str">
        <f>Chart!$B$112</f>
        <v>Lyn Joy</v>
      </c>
      <c r="D17" s="129">
        <f>Chart!$C$112</f>
        <v>0</v>
      </c>
      <c r="E17" s="129"/>
      <c r="F17" s="129">
        <f>Chart!$D$112</f>
        <v>0</v>
      </c>
      <c r="G17" s="129"/>
      <c r="H17" s="130" t="str">
        <f>Chart!$E$112</f>
        <v>Phil Bartlett</v>
      </c>
      <c r="I17" s="196">
        <v>47</v>
      </c>
      <c r="J17" s="129" t="str">
        <f>Chart!$B$122</f>
        <v>Wayne Brown</v>
      </c>
      <c r="K17" s="129">
        <f>Chart!$C$122</f>
        <v>0</v>
      </c>
      <c r="L17" s="129"/>
      <c r="M17" s="129">
        <f>Chart!$D$122</f>
        <v>0</v>
      </c>
      <c r="N17" s="129"/>
      <c r="O17" s="129" t="str">
        <f>Chart!$E$122</f>
        <v>Pat Teale</v>
      </c>
    </row>
    <row r="18" spans="2:15" ht="17.25" customHeight="1">
      <c r="B18" s="195">
        <v>13</v>
      </c>
      <c r="C18" s="120" t="str">
        <f>Chart!$B$128</f>
        <v>Sue Lubowicz</v>
      </c>
      <c r="D18" s="120">
        <f>Chart!$C$128</f>
        <v>0</v>
      </c>
      <c r="E18" s="120"/>
      <c r="F18" s="120">
        <f>Chart!$D$128</f>
        <v>0</v>
      </c>
      <c r="G18" s="120"/>
      <c r="H18" s="127" t="str">
        <f>Chart!$E$128</f>
        <v>Terry Saravanos</v>
      </c>
      <c r="I18" s="195">
        <v>14</v>
      </c>
      <c r="J18" s="120">
        <f>Chart!$B$138</f>
        <v>0</v>
      </c>
      <c r="K18" s="120">
        <f>Chart!$C$138</f>
        <v>0</v>
      </c>
      <c r="L18" s="120"/>
      <c r="M18" s="120">
        <f>Chart!$D$138</f>
        <v>0</v>
      </c>
      <c r="N18" s="120"/>
      <c r="O18" s="120" t="str">
        <f>Chart!$E$138</f>
        <v>Bye</v>
      </c>
    </row>
    <row r="19" spans="2:15" ht="17.25" customHeight="1">
      <c r="B19" s="196">
        <v>51</v>
      </c>
      <c r="C19" s="129" t="str">
        <f>Chart!$B$132</f>
        <v>Bert Peperkamp</v>
      </c>
      <c r="D19" s="129">
        <f>Chart!$C$132</f>
        <v>0</v>
      </c>
      <c r="E19" s="129"/>
      <c r="F19" s="129">
        <f>Chart!$D$132</f>
        <v>0</v>
      </c>
      <c r="G19" s="129"/>
      <c r="H19" s="130" t="str">
        <f>Chart!$E$132</f>
        <v>Lee Cowie</v>
      </c>
      <c r="I19" s="196">
        <v>55</v>
      </c>
      <c r="J19" s="129" t="str">
        <f>Chart!$B$142</f>
        <v>Heather Brown</v>
      </c>
      <c r="K19" s="129">
        <f>Chart!$C$142</f>
        <v>0</v>
      </c>
      <c r="L19" s="129"/>
      <c r="M19" s="129">
        <f>Chart!$D$142</f>
        <v>0</v>
      </c>
      <c r="N19" s="129"/>
      <c r="O19" s="129" t="str">
        <f>Chart!$E$142</f>
        <v>Phil Bamforth</v>
      </c>
    </row>
    <row r="20" spans="2:15" ht="17.25" customHeight="1">
      <c r="B20" s="195">
        <v>15</v>
      </c>
      <c r="C20" s="120">
        <f>Chart!$B$148</f>
        <v>0</v>
      </c>
      <c r="D20" s="120">
        <f>Chart!$C$148</f>
        <v>0</v>
      </c>
      <c r="E20" s="120"/>
      <c r="F20" s="120">
        <f>Chart!$D$148</f>
        <v>0</v>
      </c>
      <c r="G20" s="120"/>
      <c r="H20" s="127" t="str">
        <f>Chart!$E$148</f>
        <v>Bye</v>
      </c>
      <c r="I20" s="195">
        <v>16</v>
      </c>
      <c r="J20" s="120">
        <f>Chart!$B$158</f>
        <v>0</v>
      </c>
      <c r="K20" s="120">
        <f>Chart!$C$158</f>
        <v>0</v>
      </c>
      <c r="L20" s="120"/>
      <c r="M20" s="120">
        <f>Chart!$D$158</f>
        <v>0</v>
      </c>
      <c r="N20" s="120"/>
      <c r="O20" s="120" t="str">
        <f>Chart!$E$158</f>
        <v>Bye</v>
      </c>
    </row>
    <row r="21" spans="2:15" ht="17.25" customHeight="1">
      <c r="B21" s="196">
        <v>59</v>
      </c>
      <c r="C21" s="129" t="str">
        <f>Chart!$B$152</f>
        <v>Di Hickey</v>
      </c>
      <c r="D21" s="129">
        <f>Chart!$C$152</f>
        <v>0</v>
      </c>
      <c r="E21" s="129"/>
      <c r="F21" s="129">
        <f>Chart!$D$152</f>
        <v>0</v>
      </c>
      <c r="G21" s="129"/>
      <c r="H21" s="130" t="str">
        <f>Chart!$E$152</f>
        <v>Dave Turk</v>
      </c>
      <c r="I21" s="196">
        <v>63</v>
      </c>
      <c r="J21" s="129" t="str">
        <f>Chart!$B$162</f>
        <v>Sandy Wilson</v>
      </c>
      <c r="K21" s="129">
        <f>Chart!$C$162</f>
        <v>0</v>
      </c>
      <c r="L21" s="129"/>
      <c r="M21" s="129">
        <f>Chart!$D$162</f>
        <v>0</v>
      </c>
      <c r="N21" s="129"/>
      <c r="O21" s="129" t="str">
        <f>Chart!$E$162</f>
        <v>Scott Wilson</v>
      </c>
    </row>
    <row r="22" spans="2:15" ht="17.25" customHeight="1">
      <c r="B22" s="195"/>
      <c r="C22" s="120"/>
      <c r="D22" s="120"/>
      <c r="E22" s="120"/>
      <c r="F22" s="120"/>
      <c r="G22" s="120"/>
      <c r="H22" s="120"/>
      <c r="I22" s="195"/>
      <c r="J22" s="120"/>
      <c r="K22" s="120"/>
      <c r="L22" s="120"/>
      <c r="M22" s="120"/>
      <c r="N22" s="120"/>
      <c r="O22" s="120"/>
    </row>
    <row r="23" spans="2:15" ht="17.25" customHeight="1">
      <c r="B23" s="197"/>
      <c r="C23" s="121"/>
      <c r="D23" s="121"/>
      <c r="E23" s="121"/>
      <c r="F23" s="121"/>
      <c r="G23" s="121"/>
      <c r="H23" s="121"/>
      <c r="I23" s="197"/>
      <c r="J23" s="121"/>
      <c r="K23" s="121"/>
      <c r="L23" s="121"/>
      <c r="M23" s="121"/>
      <c r="N23" s="121"/>
      <c r="O23" s="121"/>
    </row>
    <row r="24" spans="2:15" ht="17.25" customHeight="1">
      <c r="B24" s="128"/>
      <c r="C24" s="121"/>
      <c r="D24" s="121"/>
      <c r="E24" s="121"/>
      <c r="F24" s="121"/>
      <c r="G24" s="121"/>
      <c r="H24" s="121"/>
      <c r="I24" s="128"/>
      <c r="J24" s="121"/>
      <c r="K24" s="121"/>
      <c r="L24" s="121"/>
      <c r="M24" s="121"/>
      <c r="N24" s="121"/>
      <c r="O24" s="121"/>
    </row>
    <row r="25" spans="2:15" ht="17.25" customHeight="1">
      <c r="B25" s="128"/>
      <c r="C25" s="121"/>
      <c r="D25" s="121"/>
      <c r="E25" s="121"/>
      <c r="F25" s="121"/>
      <c r="G25" s="121"/>
      <c r="H25" s="121"/>
      <c r="I25" s="128"/>
      <c r="J25" s="121"/>
      <c r="K25" s="121"/>
      <c r="L25" s="121"/>
      <c r="M25" s="121"/>
      <c r="N25" s="121"/>
      <c r="O25" s="121"/>
    </row>
    <row r="26" spans="2:15" ht="17.25" customHeight="1">
      <c r="B26" s="128"/>
      <c r="C26" s="121"/>
      <c r="D26" s="121"/>
      <c r="E26" s="121"/>
      <c r="F26" s="121"/>
      <c r="G26" s="121"/>
      <c r="H26" s="121"/>
      <c r="I26" s="128"/>
      <c r="J26" s="121"/>
      <c r="K26" s="121"/>
      <c r="L26" s="121"/>
      <c r="M26" s="121"/>
      <c r="N26" s="121"/>
      <c r="O26" s="121"/>
    </row>
    <row r="27" spans="2:15" ht="17.25" customHeight="1">
      <c r="B27" s="128"/>
      <c r="C27" s="121"/>
      <c r="D27" s="121"/>
      <c r="E27" s="121"/>
      <c r="F27" s="121"/>
      <c r="G27" s="121"/>
      <c r="H27" s="121"/>
      <c r="I27" s="128"/>
      <c r="J27" s="121"/>
      <c r="K27" s="121"/>
      <c r="L27" s="121"/>
      <c r="M27" s="121"/>
      <c r="N27" s="121"/>
      <c r="O27" s="121"/>
    </row>
    <row r="28" spans="2:15" ht="17.25" customHeight="1">
      <c r="B28" s="128"/>
      <c r="C28" s="121"/>
      <c r="D28" s="121"/>
      <c r="E28" s="121"/>
      <c r="F28" s="121"/>
      <c r="G28" s="121"/>
      <c r="H28" s="121"/>
      <c r="I28" s="128"/>
      <c r="J28" s="121"/>
      <c r="K28" s="121"/>
      <c r="L28" s="121"/>
      <c r="M28" s="121"/>
      <c r="N28" s="121"/>
      <c r="O28" s="121"/>
    </row>
    <row r="29" spans="2:15" ht="17.25" customHeight="1">
      <c r="B29" s="128"/>
      <c r="C29" s="121"/>
      <c r="D29" s="121"/>
      <c r="E29" s="121"/>
      <c r="F29" s="121"/>
      <c r="G29" s="121"/>
      <c r="H29" s="121"/>
      <c r="I29" s="128"/>
      <c r="J29" s="121"/>
      <c r="K29" s="121"/>
      <c r="L29" s="121"/>
      <c r="M29" s="121"/>
      <c r="N29" s="121"/>
      <c r="O29" s="121"/>
    </row>
    <row r="30" spans="2:15" ht="17.25" customHeight="1">
      <c r="B30" s="128"/>
      <c r="C30" s="121"/>
      <c r="D30" s="121"/>
      <c r="E30" s="121"/>
      <c r="F30" s="121"/>
      <c r="G30" s="121"/>
      <c r="H30" s="121"/>
      <c r="I30" s="128"/>
      <c r="J30" s="121"/>
      <c r="K30" s="121"/>
      <c r="L30" s="121"/>
      <c r="M30" s="121"/>
      <c r="N30" s="121"/>
      <c r="O30" s="121"/>
    </row>
    <row r="31" spans="2:15" ht="17.25" customHeight="1">
      <c r="B31" s="128"/>
      <c r="C31" s="121"/>
      <c r="D31" s="121"/>
      <c r="E31" s="121"/>
      <c r="F31" s="121"/>
      <c r="G31" s="121"/>
      <c r="H31" s="121"/>
      <c r="I31" s="128"/>
      <c r="J31" s="121"/>
      <c r="K31" s="121"/>
      <c r="L31" s="121"/>
      <c r="M31" s="121"/>
      <c r="N31" s="121"/>
      <c r="O31" s="121"/>
    </row>
    <row r="32" spans="2:15" ht="17.25" customHeight="1">
      <c r="B32" s="128"/>
      <c r="C32" s="121"/>
      <c r="D32" s="121"/>
      <c r="E32" s="121"/>
      <c r="F32" s="121"/>
      <c r="G32" s="121"/>
      <c r="H32" s="121"/>
      <c r="I32" s="128"/>
      <c r="J32" s="121"/>
      <c r="K32" s="121"/>
      <c r="L32" s="121"/>
      <c r="M32" s="121"/>
      <c r="N32" s="121"/>
      <c r="O32" s="121"/>
    </row>
    <row r="33" spans="2:15" ht="17.25" customHeight="1">
      <c r="B33" s="128"/>
      <c r="C33" s="121"/>
      <c r="D33" s="121"/>
      <c r="E33" s="121"/>
      <c r="F33" s="121"/>
      <c r="G33" s="121"/>
      <c r="H33" s="121"/>
      <c r="I33" s="128"/>
      <c r="J33" s="121"/>
      <c r="K33" s="121"/>
      <c r="L33" s="121"/>
      <c r="M33" s="121"/>
      <c r="N33" s="121"/>
      <c r="O33" s="121"/>
    </row>
    <row r="34" spans="2:15" ht="17.25" customHeight="1">
      <c r="B34" s="128"/>
      <c r="C34" s="121"/>
      <c r="D34" s="121"/>
      <c r="E34" s="121"/>
      <c r="F34" s="121"/>
      <c r="G34" s="121"/>
      <c r="H34" s="121"/>
      <c r="I34" s="128"/>
      <c r="J34" s="121"/>
      <c r="K34" s="121"/>
      <c r="L34" s="121"/>
      <c r="M34" s="121"/>
      <c r="N34" s="121"/>
      <c r="O34" s="121"/>
    </row>
    <row r="35" spans="2:15" ht="17.25" customHeight="1">
      <c r="B35" s="128"/>
      <c r="C35" s="121"/>
      <c r="D35" s="121"/>
      <c r="E35" s="121"/>
      <c r="F35" s="121"/>
      <c r="G35" s="121"/>
      <c r="H35" s="121"/>
      <c r="I35" s="128"/>
      <c r="J35" s="121"/>
      <c r="K35" s="121"/>
      <c r="L35" s="121"/>
      <c r="M35" s="121"/>
      <c r="N35" s="121"/>
      <c r="O35" s="121"/>
    </row>
    <row r="36" spans="2:15" ht="17.25" customHeight="1">
      <c r="B36" s="128"/>
      <c r="C36" s="121"/>
      <c r="D36" s="121"/>
      <c r="E36" s="121"/>
      <c r="F36" s="121"/>
      <c r="G36" s="121"/>
      <c r="H36" s="121"/>
      <c r="I36" s="128"/>
      <c r="J36" s="121"/>
      <c r="K36" s="121"/>
      <c r="L36" s="121"/>
      <c r="M36" s="121"/>
      <c r="N36" s="121"/>
      <c r="O36" s="121"/>
    </row>
    <row r="37" spans="2:15" ht="17.25" customHeight="1">
      <c r="B37" s="128"/>
      <c r="C37" s="121"/>
      <c r="D37" s="121"/>
      <c r="E37" s="121"/>
      <c r="F37" s="121"/>
      <c r="G37" s="121"/>
      <c r="H37" s="121"/>
      <c r="I37" s="128"/>
      <c r="J37" s="121"/>
      <c r="K37" s="121"/>
      <c r="L37" s="121"/>
      <c r="M37" s="121"/>
      <c r="N37" s="121"/>
      <c r="O37" s="121"/>
    </row>
    <row r="38" spans="2:15" ht="17.25" customHeight="1">
      <c r="B38" s="128"/>
      <c r="C38" s="121"/>
      <c r="D38" s="121"/>
      <c r="E38" s="121"/>
      <c r="F38" s="121"/>
      <c r="G38" s="121"/>
      <c r="H38" s="121"/>
      <c r="I38" s="128"/>
      <c r="J38" s="121"/>
      <c r="K38" s="121"/>
      <c r="L38" s="121"/>
      <c r="M38" s="121"/>
      <c r="N38" s="121"/>
      <c r="O38" s="121"/>
    </row>
    <row r="39" spans="2:15" ht="17.25" customHeight="1">
      <c r="B39" s="128"/>
      <c r="C39" s="121"/>
      <c r="D39" s="121"/>
      <c r="E39" s="121"/>
      <c r="F39" s="121"/>
      <c r="G39" s="121"/>
      <c r="H39" s="121"/>
      <c r="I39" s="128"/>
      <c r="J39" s="121"/>
      <c r="K39" s="121"/>
      <c r="L39" s="121"/>
      <c r="M39" s="121"/>
      <c r="N39" s="121"/>
      <c r="O39" s="121"/>
    </row>
    <row r="40" spans="2:15" ht="17.25" customHeight="1">
      <c r="B40" s="197"/>
      <c r="C40" s="121"/>
      <c r="D40" s="121"/>
      <c r="E40" s="121"/>
      <c r="F40" s="121"/>
      <c r="G40" s="121"/>
      <c r="H40" s="121"/>
      <c r="I40" s="197"/>
      <c r="J40" s="121"/>
      <c r="K40" s="121"/>
      <c r="L40" s="121"/>
      <c r="M40" s="121"/>
      <c r="N40" s="121"/>
      <c r="O40" s="121"/>
    </row>
    <row r="41" spans="2:15" ht="17.25" customHeight="1">
      <c r="B41" s="197"/>
      <c r="C41" s="121"/>
      <c r="D41" s="121"/>
      <c r="E41" s="121"/>
      <c r="F41" s="121"/>
      <c r="G41" s="121"/>
      <c r="H41" s="121"/>
      <c r="I41" s="197"/>
      <c r="J41" s="121"/>
      <c r="K41" s="121"/>
      <c r="L41" s="121"/>
      <c r="M41" s="121"/>
      <c r="N41" s="121"/>
      <c r="O41" s="121"/>
    </row>
    <row r="42" spans="2:15" ht="17.25" customHeight="1">
      <c r="B42" s="197"/>
      <c r="C42" s="121"/>
      <c r="D42" s="121"/>
      <c r="E42" s="121"/>
      <c r="F42" s="121"/>
      <c r="G42" s="121"/>
      <c r="H42" s="121"/>
      <c r="I42" s="197"/>
      <c r="J42" s="121"/>
      <c r="K42" s="121"/>
      <c r="L42" s="121"/>
      <c r="M42" s="121"/>
      <c r="N42" s="121"/>
      <c r="O42" s="121"/>
    </row>
    <row r="43" spans="2:15" ht="17.25" customHeight="1">
      <c r="B43" s="197"/>
      <c r="C43" s="121"/>
      <c r="D43" s="121"/>
      <c r="E43" s="121"/>
      <c r="F43" s="121"/>
      <c r="G43" s="121"/>
      <c r="H43" s="121"/>
      <c r="I43" s="197"/>
      <c r="J43" s="121"/>
      <c r="K43" s="121"/>
      <c r="L43" s="121"/>
      <c r="M43" s="121"/>
      <c r="N43" s="121"/>
      <c r="O43" s="121"/>
    </row>
    <row r="44" spans="2:15" ht="17.25" customHeight="1">
      <c r="B44" s="197"/>
      <c r="C44" s="121"/>
      <c r="D44" s="121"/>
      <c r="E44" s="121"/>
      <c r="F44" s="121"/>
      <c r="G44" s="121"/>
      <c r="H44" s="121"/>
      <c r="I44" s="197"/>
      <c r="J44" s="121"/>
      <c r="K44" s="121"/>
      <c r="L44" s="121"/>
      <c r="M44" s="121"/>
      <c r="N44" s="121"/>
      <c r="O44" s="121"/>
    </row>
    <row r="45" spans="2:15" ht="17.25" customHeight="1">
      <c r="B45" s="197"/>
      <c r="C45" s="121"/>
      <c r="D45" s="121"/>
      <c r="E45" s="121"/>
      <c r="F45" s="121"/>
      <c r="G45" s="121"/>
      <c r="H45" s="121"/>
      <c r="I45" s="197"/>
      <c r="J45" s="121"/>
      <c r="K45" s="121"/>
      <c r="L45" s="121"/>
      <c r="M45" s="121"/>
      <c r="N45" s="121"/>
      <c r="O45" s="121"/>
    </row>
    <row r="46" spans="2:15" ht="17.25" customHeight="1">
      <c r="B46" s="197"/>
      <c r="C46" s="121"/>
      <c r="D46" s="121"/>
      <c r="E46" s="121"/>
      <c r="F46" s="121"/>
      <c r="G46" s="121"/>
      <c r="H46" s="121"/>
      <c r="I46" s="197"/>
      <c r="J46" s="121"/>
      <c r="K46" s="121"/>
      <c r="L46" s="121"/>
      <c r="M46" s="121"/>
      <c r="N46" s="121"/>
      <c r="O46" s="121"/>
    </row>
    <row r="47" spans="2:15" ht="17.25" customHeight="1">
      <c r="B47" s="197"/>
      <c r="C47" s="121"/>
      <c r="D47" s="121"/>
      <c r="E47" s="121"/>
      <c r="F47" s="121"/>
      <c r="G47" s="121"/>
      <c r="H47" s="121"/>
      <c r="I47" s="197"/>
      <c r="J47" s="121"/>
      <c r="K47" s="121"/>
      <c r="L47" s="121"/>
      <c r="M47" s="121"/>
      <c r="N47" s="121"/>
      <c r="O47" s="121"/>
    </row>
    <row r="48" spans="2:15" ht="17.25" customHeight="1">
      <c r="B48" s="197"/>
      <c r="C48" s="121"/>
      <c r="D48" s="121"/>
      <c r="E48" s="121"/>
      <c r="F48" s="121"/>
      <c r="G48" s="121"/>
      <c r="H48" s="121"/>
      <c r="I48" s="197"/>
      <c r="J48" s="121"/>
      <c r="K48" s="121"/>
      <c r="L48" s="121"/>
      <c r="M48" s="121"/>
      <c r="N48" s="121"/>
      <c r="O48" s="121"/>
    </row>
    <row r="49" spans="2:15" ht="17.25" customHeight="1">
      <c r="B49" s="197"/>
      <c r="C49" s="121"/>
      <c r="D49" s="121"/>
      <c r="E49" s="121"/>
      <c r="F49" s="121"/>
      <c r="G49" s="121"/>
      <c r="H49" s="121"/>
      <c r="I49" s="197"/>
      <c r="J49" s="121"/>
      <c r="K49" s="121"/>
      <c r="L49" s="121"/>
      <c r="M49" s="121"/>
      <c r="N49" s="121"/>
      <c r="O49" s="121"/>
    </row>
    <row r="50" spans="2:15" ht="17.25" customHeight="1">
      <c r="B50" s="197"/>
      <c r="C50" s="121"/>
      <c r="D50" s="121"/>
      <c r="E50" s="121"/>
      <c r="F50" s="121"/>
      <c r="G50" s="121"/>
      <c r="H50" s="121"/>
      <c r="I50" s="197"/>
      <c r="J50" s="121"/>
      <c r="K50" s="121"/>
      <c r="L50" s="121"/>
      <c r="M50" s="121"/>
      <c r="N50" s="121"/>
      <c r="O50" s="121"/>
    </row>
    <row r="51" spans="2:15" ht="17.25" customHeight="1">
      <c r="B51" s="197"/>
      <c r="C51" s="121"/>
      <c r="D51" s="121"/>
      <c r="E51" s="121"/>
      <c r="F51" s="121"/>
      <c r="G51" s="121"/>
      <c r="H51" s="121"/>
      <c r="I51" s="197"/>
      <c r="J51" s="121"/>
      <c r="K51" s="121"/>
      <c r="L51" s="121"/>
      <c r="M51" s="121"/>
      <c r="N51" s="121"/>
      <c r="O51" s="121"/>
    </row>
    <row r="52" spans="2:15" ht="17.25" customHeight="1">
      <c r="B52" s="197"/>
      <c r="C52" s="121"/>
      <c r="D52" s="121"/>
      <c r="E52" s="121"/>
      <c r="F52" s="121"/>
      <c r="G52" s="121"/>
      <c r="H52" s="121"/>
      <c r="I52" s="197"/>
      <c r="J52" s="121"/>
      <c r="K52" s="121"/>
      <c r="L52" s="121"/>
      <c r="M52" s="121"/>
      <c r="N52" s="121"/>
      <c r="O52" s="121"/>
    </row>
    <row r="53" spans="2:15" ht="17.25" customHeight="1">
      <c r="B53" s="197"/>
      <c r="C53" s="121"/>
      <c r="D53" s="121"/>
      <c r="E53" s="121"/>
      <c r="F53" s="121"/>
      <c r="G53" s="121"/>
      <c r="H53" s="121"/>
      <c r="I53" s="197"/>
      <c r="J53" s="121"/>
      <c r="K53" s="121"/>
      <c r="L53" s="121"/>
      <c r="M53" s="121"/>
      <c r="N53" s="121"/>
      <c r="O53" s="121"/>
    </row>
    <row r="54" spans="2:15" ht="17.25" customHeight="1">
      <c r="B54" s="197"/>
      <c r="C54" s="121"/>
      <c r="D54" s="121"/>
      <c r="E54" s="121"/>
      <c r="F54" s="121"/>
      <c r="G54" s="121"/>
      <c r="H54" s="121"/>
      <c r="I54" s="197"/>
      <c r="J54" s="121"/>
      <c r="K54" s="121"/>
      <c r="L54" s="121"/>
      <c r="M54" s="121"/>
      <c r="N54" s="121"/>
      <c r="O54" s="121"/>
    </row>
    <row r="55" spans="2:15" ht="17.25" customHeight="1">
      <c r="B55" s="197"/>
      <c r="C55" s="121"/>
      <c r="D55" s="121"/>
      <c r="E55" s="121"/>
      <c r="F55" s="121"/>
      <c r="G55" s="121"/>
      <c r="H55" s="121"/>
      <c r="I55" s="197"/>
      <c r="J55" s="121"/>
      <c r="K55" s="121"/>
      <c r="L55" s="121"/>
      <c r="M55" s="121"/>
      <c r="N55" s="121"/>
      <c r="O55" s="121"/>
    </row>
    <row r="56" spans="2:15" ht="17.25" customHeight="1">
      <c r="B56" s="197"/>
      <c r="C56" s="121"/>
      <c r="D56" s="121"/>
      <c r="E56" s="121"/>
      <c r="F56" s="121"/>
      <c r="G56" s="121"/>
      <c r="H56" s="121"/>
      <c r="I56" s="197"/>
      <c r="J56" s="121"/>
      <c r="K56" s="121"/>
      <c r="L56" s="121"/>
      <c r="M56" s="121"/>
      <c r="N56" s="121"/>
      <c r="O56" s="121"/>
    </row>
    <row r="57" spans="2:15" ht="17.25" customHeight="1">
      <c r="B57" s="197"/>
      <c r="C57" s="121"/>
      <c r="D57" s="121"/>
      <c r="E57" s="121"/>
      <c r="F57" s="121"/>
      <c r="G57" s="121"/>
      <c r="H57" s="121"/>
      <c r="I57" s="197"/>
      <c r="J57" s="121"/>
      <c r="K57" s="121"/>
      <c r="L57" s="121"/>
      <c r="M57" s="121"/>
      <c r="N57" s="121"/>
      <c r="O57" s="121"/>
    </row>
    <row r="58" spans="2:15" ht="17.25" customHeight="1">
      <c r="B58" s="197"/>
      <c r="C58" s="121"/>
      <c r="D58" s="121"/>
      <c r="E58" s="121"/>
      <c r="F58" s="121"/>
      <c r="G58" s="121"/>
      <c r="H58" s="121"/>
      <c r="I58" s="197"/>
      <c r="J58" s="121"/>
      <c r="K58" s="121"/>
      <c r="L58" s="121"/>
      <c r="M58" s="121"/>
      <c r="N58" s="121"/>
      <c r="O58" s="121"/>
    </row>
    <row r="59" spans="2:15" ht="17.25" customHeight="1">
      <c r="B59" s="197"/>
      <c r="C59" s="121"/>
      <c r="D59" s="121"/>
      <c r="E59" s="121"/>
      <c r="F59" s="121"/>
      <c r="G59" s="121"/>
      <c r="H59" s="121"/>
      <c r="I59" s="197"/>
      <c r="J59" s="121"/>
      <c r="K59" s="121"/>
      <c r="L59" s="121"/>
      <c r="M59" s="121"/>
      <c r="N59" s="121"/>
      <c r="O59" s="121"/>
    </row>
    <row r="60" spans="2:15" ht="17.25" customHeight="1">
      <c r="B60" s="197"/>
      <c r="C60" s="121"/>
      <c r="D60" s="121"/>
      <c r="E60" s="121"/>
      <c r="F60" s="121"/>
      <c r="G60" s="121"/>
      <c r="H60" s="121"/>
      <c r="I60" s="197"/>
      <c r="J60" s="121"/>
      <c r="K60" s="121"/>
      <c r="L60" s="121"/>
      <c r="M60" s="121"/>
      <c r="N60" s="121"/>
      <c r="O60" s="121"/>
    </row>
    <row r="61" spans="2:15" ht="17.25" customHeight="1">
      <c r="B61" s="197"/>
      <c r="C61" s="121"/>
      <c r="D61" s="121"/>
      <c r="E61" s="121"/>
      <c r="F61" s="121"/>
      <c r="G61" s="121"/>
      <c r="H61" s="121"/>
      <c r="I61" s="197"/>
      <c r="J61" s="121"/>
      <c r="K61" s="121"/>
      <c r="L61" s="121"/>
      <c r="M61" s="121"/>
      <c r="N61" s="121"/>
      <c r="O61" s="121"/>
    </row>
    <row r="62" spans="2:15" ht="17.25" customHeight="1">
      <c r="B62" s="197"/>
      <c r="C62" s="121"/>
      <c r="D62" s="121"/>
      <c r="E62" s="121"/>
      <c r="F62" s="121"/>
      <c r="G62" s="121"/>
      <c r="H62" s="121"/>
      <c r="I62" s="197"/>
      <c r="J62" s="121"/>
      <c r="K62" s="121"/>
      <c r="L62" s="121"/>
      <c r="M62" s="121"/>
      <c r="N62" s="121"/>
      <c r="O62" s="121"/>
    </row>
    <row r="63" spans="2:15" ht="17.25" customHeight="1">
      <c r="B63" s="197"/>
      <c r="C63" s="121"/>
      <c r="D63" s="121"/>
      <c r="E63" s="121"/>
      <c r="F63" s="121"/>
      <c r="G63" s="121"/>
      <c r="H63" s="121"/>
      <c r="I63" s="197"/>
      <c r="J63" s="121"/>
      <c r="K63" s="121"/>
      <c r="L63" s="121"/>
      <c r="M63" s="121"/>
      <c r="N63" s="121"/>
      <c r="O63" s="121"/>
    </row>
    <row r="64" spans="2:15" ht="17.25" customHeight="1">
      <c r="B64" s="197"/>
      <c r="C64" s="121"/>
      <c r="D64" s="121"/>
      <c r="E64" s="121"/>
      <c r="F64" s="121"/>
      <c r="G64" s="121"/>
      <c r="H64" s="121"/>
      <c r="I64" s="197"/>
      <c r="J64" s="121"/>
      <c r="K64" s="121"/>
      <c r="L64" s="121"/>
      <c r="M64" s="121"/>
      <c r="N64" s="121"/>
      <c r="O64" s="121"/>
    </row>
    <row r="65" spans="2:15" ht="17.25" customHeight="1">
      <c r="B65" s="197"/>
      <c r="C65" s="121"/>
      <c r="D65" s="121"/>
      <c r="E65" s="121"/>
      <c r="F65" s="121"/>
      <c r="G65" s="121"/>
      <c r="H65" s="121"/>
      <c r="I65" s="197"/>
      <c r="J65" s="121"/>
      <c r="K65" s="121"/>
      <c r="L65" s="121"/>
      <c r="M65" s="121"/>
      <c r="N65" s="121"/>
      <c r="O65" s="121"/>
    </row>
    <row r="66" spans="2:15" ht="17.25" customHeight="1">
      <c r="B66" s="197"/>
      <c r="C66" s="121"/>
      <c r="D66" s="121"/>
      <c r="E66" s="121"/>
      <c r="F66" s="121"/>
      <c r="G66" s="121"/>
      <c r="H66" s="121"/>
      <c r="I66" s="197"/>
      <c r="J66" s="121"/>
      <c r="K66" s="121"/>
      <c r="L66" s="121"/>
      <c r="M66" s="121"/>
      <c r="N66" s="121"/>
      <c r="O66" s="121"/>
    </row>
    <row r="67" spans="2:15" ht="17.25" customHeight="1">
      <c r="B67" s="197"/>
      <c r="C67" s="121"/>
      <c r="D67" s="121"/>
      <c r="E67" s="121"/>
      <c r="F67" s="121"/>
      <c r="G67" s="121"/>
      <c r="H67" s="121"/>
      <c r="I67" s="197"/>
      <c r="J67" s="121"/>
      <c r="K67" s="121"/>
      <c r="L67" s="121"/>
      <c r="M67" s="121"/>
      <c r="N67" s="121"/>
      <c r="O67" s="121"/>
    </row>
    <row r="68" spans="2:15" ht="17.25" customHeight="1">
      <c r="B68" s="197"/>
      <c r="C68" s="121"/>
      <c r="D68" s="121"/>
      <c r="E68" s="121"/>
      <c r="F68" s="121"/>
      <c r="G68" s="121"/>
      <c r="H68" s="121"/>
      <c r="I68" s="197"/>
      <c r="J68" s="121"/>
      <c r="K68" s="121"/>
      <c r="L68" s="121"/>
      <c r="M68" s="121"/>
      <c r="N68" s="121"/>
      <c r="O68" s="121"/>
    </row>
    <row r="69" spans="2:15" ht="17.25" customHeight="1">
      <c r="B69" s="197"/>
      <c r="C69" s="121"/>
      <c r="D69" s="121"/>
      <c r="E69" s="121"/>
      <c r="F69" s="121"/>
      <c r="G69" s="121"/>
      <c r="H69" s="121"/>
      <c r="I69" s="197"/>
      <c r="J69" s="121"/>
      <c r="K69" s="121"/>
      <c r="L69" s="121"/>
      <c r="M69" s="121"/>
      <c r="N69" s="121"/>
      <c r="O69" s="121"/>
    </row>
    <row r="70" spans="2:15" ht="17.25" customHeight="1">
      <c r="B70" s="124"/>
      <c r="C70" s="124"/>
      <c r="D70" s="124"/>
      <c r="E70" s="124"/>
      <c r="F70" s="124"/>
      <c r="G70" s="124"/>
      <c r="H70" s="124"/>
      <c r="I70" s="124"/>
      <c r="J70" s="124"/>
      <c r="K70" s="124"/>
      <c r="L70" s="124"/>
      <c r="M70" s="124"/>
      <c r="N70" s="124"/>
      <c r="O70" s="124"/>
    </row>
    <row r="71" spans="2:15" ht="17.25" customHeight="1">
      <c r="B71" s="124"/>
      <c r="C71" s="124"/>
      <c r="D71" s="124"/>
      <c r="E71" s="124"/>
      <c r="F71" s="124"/>
      <c r="G71" s="124"/>
      <c r="H71" s="124"/>
      <c r="I71" s="124"/>
      <c r="J71" s="124"/>
      <c r="K71" s="124"/>
      <c r="L71" s="124"/>
      <c r="M71" s="124"/>
      <c r="N71" s="124"/>
      <c r="O71" s="124"/>
    </row>
  </sheetData>
  <sheetProtection sheet="1" objects="1" scenarios="1" selectLockedCells="1"/>
  <mergeCells count="52">
    <mergeCell ref="B66:B67"/>
    <mergeCell ref="I66:I67"/>
    <mergeCell ref="B68:B69"/>
    <mergeCell ref="I68:I69"/>
    <mergeCell ref="B60:B61"/>
    <mergeCell ref="I60:I61"/>
    <mergeCell ref="B62:B63"/>
    <mergeCell ref="I62:I63"/>
    <mergeCell ref="B64:B65"/>
    <mergeCell ref="I64:I65"/>
    <mergeCell ref="B54:B55"/>
    <mergeCell ref="I54:I55"/>
    <mergeCell ref="B56:B57"/>
    <mergeCell ref="I56:I57"/>
    <mergeCell ref="B58:B59"/>
    <mergeCell ref="I58:I59"/>
    <mergeCell ref="B48:B49"/>
    <mergeCell ref="I48:I49"/>
    <mergeCell ref="B50:B51"/>
    <mergeCell ref="I50:I51"/>
    <mergeCell ref="B52:B53"/>
    <mergeCell ref="I52:I53"/>
    <mergeCell ref="B42:B43"/>
    <mergeCell ref="I42:I43"/>
    <mergeCell ref="B44:B45"/>
    <mergeCell ref="I44:I45"/>
    <mergeCell ref="B46:B47"/>
    <mergeCell ref="I46:I47"/>
    <mergeCell ref="B20:B21"/>
    <mergeCell ref="I20:I21"/>
    <mergeCell ref="B22:B23"/>
    <mergeCell ref="I22:I23"/>
    <mergeCell ref="B40:B41"/>
    <mergeCell ref="I40:I41"/>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Coolum Beach Bowls Club</v>
      </c>
      <c r="C1" s="198"/>
      <c r="D1" s="198"/>
      <c r="E1" s="198"/>
      <c r="F1" s="198"/>
      <c r="G1" s="198"/>
      <c r="H1" s="198"/>
      <c r="I1" s="110"/>
      <c r="J1" s="110"/>
      <c r="K1" s="110"/>
      <c r="L1" s="110"/>
      <c r="M1" s="110"/>
      <c r="N1" s="110"/>
      <c r="O1" s="110"/>
      <c r="P1" s="110"/>
      <c r="Q1" s="110"/>
    </row>
    <row r="2" spans="2:17" ht="21" customHeight="1">
      <c r="B2" s="192" t="s">
        <v>43</v>
      </c>
      <c r="C2" s="192"/>
      <c r="D2" s="192"/>
      <c r="E2" s="192"/>
      <c r="F2" s="192"/>
      <c r="G2" s="192"/>
      <c r="H2" s="192"/>
      <c r="I2" s="110"/>
      <c r="J2" s="110"/>
      <c r="K2" s="110"/>
      <c r="L2" s="110"/>
      <c r="M2" s="110"/>
      <c r="N2" s="110"/>
      <c r="O2" s="110"/>
      <c r="P2" s="110"/>
      <c r="Q2" s="110"/>
    </row>
    <row r="3" spans="2:17" ht="21" customHeight="1">
      <c r="B3" s="193">
        <v>41461</v>
      </c>
      <c r="C3" s="193"/>
      <c r="D3" s="193"/>
      <c r="E3" s="193"/>
      <c r="F3" s="193"/>
      <c r="G3" s="193"/>
      <c r="H3" s="193"/>
      <c r="I3" s="110"/>
      <c r="J3" s="110"/>
      <c r="K3" s="110"/>
      <c r="L3" s="110"/>
      <c r="M3" s="110"/>
      <c r="N3" s="110"/>
      <c r="O3" s="110"/>
      <c r="P3" s="110"/>
      <c r="Q3" s="110"/>
    </row>
    <row r="4" spans="2:8" ht="25.5" customHeight="1">
      <c r="B4" s="194" t="s">
        <v>36</v>
      </c>
      <c r="C4" s="194"/>
      <c r="D4" s="194"/>
      <c r="E4" s="194"/>
      <c r="F4" s="194"/>
      <c r="G4" s="194"/>
      <c r="H4" s="194"/>
    </row>
    <row r="5" spans="2:5" ht="25.5">
      <c r="B5" s="111" t="s">
        <v>34</v>
      </c>
      <c r="E5" s="111" t="s">
        <v>34</v>
      </c>
    </row>
    <row r="6" spans="2:24" ht="16.5" customHeight="1">
      <c r="B6" s="195">
        <v>1</v>
      </c>
      <c r="C6" s="120" t="str">
        <f aca="true" t="shared" si="0" ref="C6:C21">VLOOKUP($H6,U6:X133,4,FALSE)</f>
        <v>Liz Hitchcock</v>
      </c>
      <c r="D6" s="132">
        <f aca="true" t="shared" si="1" ref="D6:D21">VLOOKUP($H6,U6:X133,3,FALSE)</f>
        <v>0</v>
      </c>
      <c r="E6" s="120"/>
      <c r="F6" s="120">
        <f aca="true" t="shared" si="2" ref="F6:F21">VLOOKUP($H6,U6:X133,2,FALSE)</f>
        <v>0</v>
      </c>
      <c r="G6" s="120" t="str">
        <f>Chart!$B$8</f>
        <v>Liz Hitchcock</v>
      </c>
      <c r="H6" s="120" t="str">
        <f>Chart!$G$8</f>
        <v>Eric Tomsene</v>
      </c>
      <c r="U6" s="120" t="str">
        <f>Chart!$E$8</f>
        <v>Eric Tomsene</v>
      </c>
      <c r="V6" s="120">
        <f>Chart!$D$8</f>
        <v>0</v>
      </c>
      <c r="W6" s="120">
        <f>Chart!$C$8</f>
        <v>0</v>
      </c>
      <c r="X6" s="120" t="str">
        <f>Chart!$B$8</f>
        <v>Liz Hitchcock</v>
      </c>
    </row>
    <row r="7" spans="2:24" ht="16.5" customHeight="1">
      <c r="B7" s="196"/>
      <c r="C7" s="129" t="str">
        <f t="shared" si="0"/>
        <v>Sharon Moss</v>
      </c>
      <c r="D7" s="133">
        <f t="shared" si="1"/>
        <v>0</v>
      </c>
      <c r="E7" s="129"/>
      <c r="F7" s="129">
        <f t="shared" si="2"/>
        <v>0</v>
      </c>
      <c r="G7" s="129"/>
      <c r="H7" s="129" t="str">
        <f>Chart!$G$18</f>
        <v>Noel Mellett</v>
      </c>
      <c r="U7" s="121" t="str">
        <f>Chart!$E$12</f>
        <v>Mick Japundza</v>
      </c>
      <c r="V7" s="121">
        <f>Chart!$D$12</f>
        <v>0</v>
      </c>
      <c r="W7" s="121">
        <f>Chart!$C$12</f>
        <v>0</v>
      </c>
      <c r="X7" s="121" t="str">
        <f>Chart!$B$12</f>
        <v>Tilly Coyne</v>
      </c>
    </row>
    <row r="8" spans="2:24" ht="16.5" customHeight="1">
      <c r="B8" s="195">
        <v>2</v>
      </c>
      <c r="C8" s="120" t="str">
        <f t="shared" si="0"/>
        <v>Karen Desacovich</v>
      </c>
      <c r="D8" s="132">
        <f t="shared" si="1"/>
        <v>0</v>
      </c>
      <c r="E8" s="120"/>
      <c r="F8" s="120">
        <f t="shared" si="2"/>
        <v>0</v>
      </c>
      <c r="G8" s="120"/>
      <c r="H8" s="120" t="str">
        <f>Chart!$G$28</f>
        <v>Mark Gunders</v>
      </c>
      <c r="U8" s="120" t="str">
        <f>Chart!$E$18</f>
        <v>Bye</v>
      </c>
      <c r="V8" s="120">
        <f>Chart!$D$18</f>
        <v>0</v>
      </c>
      <c r="W8" s="120">
        <f>Chart!$C$18</f>
        <v>0</v>
      </c>
      <c r="X8" s="120">
        <f>Chart!$B$18</f>
        <v>0</v>
      </c>
    </row>
    <row r="9" spans="2:24" ht="16.5" customHeight="1">
      <c r="B9" s="196">
        <v>7</v>
      </c>
      <c r="C9" s="129" t="str">
        <f t="shared" si="0"/>
        <v>Craig Jamieson</v>
      </c>
      <c r="D9" s="133">
        <f t="shared" si="1"/>
        <v>0</v>
      </c>
      <c r="E9" s="129"/>
      <c r="F9" s="129">
        <f t="shared" si="2"/>
        <v>0</v>
      </c>
      <c r="G9" s="129"/>
      <c r="H9" s="129" t="str">
        <f>Chart!$G$38</f>
        <v>Ruth Perry</v>
      </c>
      <c r="U9" s="121" t="str">
        <f>Chart!$E$22</f>
        <v>Noel Mellett</v>
      </c>
      <c r="V9" s="121">
        <f>Chart!$D$22</f>
        <v>0</v>
      </c>
      <c r="W9" s="121">
        <f>Chart!$C$22</f>
        <v>0</v>
      </c>
      <c r="X9" s="121" t="str">
        <f>Chart!$B$22</f>
        <v>Sharon Moss</v>
      </c>
    </row>
    <row r="10" spans="2:24" ht="16.5" customHeight="1">
      <c r="B10" s="195">
        <v>3</v>
      </c>
      <c r="C10" s="120" t="str">
        <f t="shared" si="0"/>
        <v>Judy Wilson</v>
      </c>
      <c r="D10" s="132">
        <f t="shared" si="1"/>
        <v>0</v>
      </c>
      <c r="E10" s="120"/>
      <c r="F10" s="120">
        <f t="shared" si="2"/>
        <v>0</v>
      </c>
      <c r="G10" s="120"/>
      <c r="H10" s="120" t="str">
        <f>Chart!$G$48</f>
        <v>Keith Wilson</v>
      </c>
      <c r="U10" s="120" t="str">
        <f>Chart!$E$28</f>
        <v>Graham Anderson</v>
      </c>
      <c r="V10" s="120">
        <f>Chart!$D$28</f>
        <v>0</v>
      </c>
      <c r="W10" s="120">
        <f>Chart!$C$28</f>
        <v>0</v>
      </c>
      <c r="X10" s="120" t="str">
        <f>Chart!$B$28</f>
        <v>Fran Millard</v>
      </c>
    </row>
    <row r="11" spans="2:24" ht="16.5" customHeight="1">
      <c r="B11" s="196">
        <v>11</v>
      </c>
      <c r="C11" s="129" t="str">
        <f t="shared" si="0"/>
        <v>Gina Bullingham</v>
      </c>
      <c r="D11" s="133">
        <f t="shared" si="1"/>
        <v>0</v>
      </c>
      <c r="E11" s="129"/>
      <c r="F11" s="129">
        <f t="shared" si="2"/>
        <v>0</v>
      </c>
      <c r="G11" s="129"/>
      <c r="H11" s="129" t="str">
        <f>Chart!$G$58</f>
        <v>Greg Bullingham</v>
      </c>
      <c r="U11" s="121" t="str">
        <f>Chart!$E$32</f>
        <v>Mark Gunders</v>
      </c>
      <c r="V11" s="121">
        <f>Chart!$D$32</f>
        <v>0</v>
      </c>
      <c r="W11" s="121">
        <f>Chart!$C$32</f>
        <v>0</v>
      </c>
      <c r="X11" s="121" t="str">
        <f>Chart!$B$32</f>
        <v>Karen Desacovich</v>
      </c>
    </row>
    <row r="12" spans="2:24" ht="16.5" customHeight="1">
      <c r="B12" s="195">
        <v>4</v>
      </c>
      <c r="C12" s="120" t="str">
        <f t="shared" si="0"/>
        <v>Carole Belsham</v>
      </c>
      <c r="D12" s="132">
        <f t="shared" si="1"/>
        <v>0</v>
      </c>
      <c r="E12" s="120"/>
      <c r="F12" s="120">
        <f t="shared" si="2"/>
        <v>0</v>
      </c>
      <c r="G12" s="120"/>
      <c r="H12" s="120" t="str">
        <f>Chart!$G$68</f>
        <v>Brian Smith</v>
      </c>
      <c r="U12" s="120" t="str">
        <f>Chart!$E$38</f>
        <v>Bye</v>
      </c>
      <c r="V12" s="120">
        <f>Chart!$D$38</f>
        <v>0</v>
      </c>
      <c r="W12" s="120">
        <f>Chart!$C$38</f>
        <v>0</v>
      </c>
      <c r="X12" s="120">
        <f>Chart!$B$38</f>
        <v>0</v>
      </c>
    </row>
    <row r="13" spans="2:24" ht="16.5" customHeight="1">
      <c r="B13" s="196">
        <v>15</v>
      </c>
      <c r="C13" s="129" t="str">
        <f t="shared" si="0"/>
        <v>Joan Shipstone</v>
      </c>
      <c r="D13" s="133">
        <f t="shared" si="1"/>
        <v>0</v>
      </c>
      <c r="E13" s="129"/>
      <c r="F13" s="129">
        <f t="shared" si="2"/>
        <v>0</v>
      </c>
      <c r="G13" s="129"/>
      <c r="H13" s="129" t="str">
        <f>Chart!$G$78</f>
        <v>Greg Brown</v>
      </c>
      <c r="U13" s="121" t="str">
        <f>Chart!$E$42</f>
        <v>Ruth Perry</v>
      </c>
      <c r="V13" s="121">
        <f>Chart!$D$42</f>
        <v>0</v>
      </c>
      <c r="W13" s="121">
        <f>Chart!$C$42</f>
        <v>0</v>
      </c>
      <c r="X13" s="121" t="str">
        <f>Chart!$B$42</f>
        <v>Craig Jamieson</v>
      </c>
    </row>
    <row r="14" spans="2:24" ht="16.5" customHeight="1">
      <c r="B14" s="195">
        <v>5</v>
      </c>
      <c r="C14" s="120" t="str">
        <f t="shared" si="0"/>
        <v>Sharyn Briggs</v>
      </c>
      <c r="D14" s="132">
        <f t="shared" si="1"/>
        <v>0</v>
      </c>
      <c r="E14" s="120"/>
      <c r="F14" s="120">
        <f t="shared" si="2"/>
        <v>0</v>
      </c>
      <c r="G14" s="120"/>
      <c r="H14" s="120" t="str">
        <f>Chart!$G$88</f>
        <v>Stu Black</v>
      </c>
      <c r="U14" s="120" t="str">
        <f>Chart!$E$48</f>
        <v>Annie McGill</v>
      </c>
      <c r="V14" s="120">
        <f>Chart!$D$48</f>
        <v>0</v>
      </c>
      <c r="W14" s="120">
        <f>Chart!$C$48</f>
        <v>0</v>
      </c>
      <c r="X14" s="120" t="str">
        <f>Chart!$B$48</f>
        <v>Chris Johnston</v>
      </c>
    </row>
    <row r="15" spans="2:24" ht="16.5" customHeight="1">
      <c r="B15" s="196">
        <v>19</v>
      </c>
      <c r="C15" s="129" t="str">
        <f t="shared" si="0"/>
        <v>Liz Lennon</v>
      </c>
      <c r="D15" s="133">
        <f t="shared" si="1"/>
        <v>0</v>
      </c>
      <c r="E15" s="129"/>
      <c r="F15" s="129">
        <f t="shared" si="2"/>
        <v>0</v>
      </c>
      <c r="G15" s="129"/>
      <c r="H15" s="129" t="str">
        <f>Chart!$G$98</f>
        <v>John Lennon</v>
      </c>
      <c r="U15" s="121" t="str">
        <f>Chart!$E$52</f>
        <v>Keith Wilson</v>
      </c>
      <c r="V15" s="121">
        <f>Chart!$D$52</f>
        <v>0</v>
      </c>
      <c r="W15" s="121">
        <f>Chart!$C$52</f>
        <v>0</v>
      </c>
      <c r="X15" s="121" t="str">
        <f>Chart!$B$52</f>
        <v>Judy Wilson</v>
      </c>
    </row>
    <row r="16" spans="2:24" ht="16.5" customHeight="1">
      <c r="B16" s="195">
        <v>6</v>
      </c>
      <c r="C16" s="120" t="str">
        <f t="shared" si="0"/>
        <v>Lyn Joy</v>
      </c>
      <c r="D16" s="132">
        <f t="shared" si="1"/>
        <v>0</v>
      </c>
      <c r="E16" s="120"/>
      <c r="F16" s="120">
        <f t="shared" si="2"/>
        <v>0</v>
      </c>
      <c r="G16" s="120"/>
      <c r="H16" s="120" t="str">
        <f>Chart!$G$108</f>
        <v>Phil Bartlett</v>
      </c>
      <c r="U16" s="120" t="str">
        <f>Chart!$E$58</f>
        <v>Bye</v>
      </c>
      <c r="V16" s="120">
        <f>Chart!$D$58</f>
        <v>0</v>
      </c>
      <c r="W16" s="120">
        <f>Chart!$C$58</f>
        <v>0</v>
      </c>
      <c r="X16" s="120">
        <f>Chart!$B$58</f>
        <v>0</v>
      </c>
    </row>
    <row r="17" spans="2:24" ht="16.5" customHeight="1">
      <c r="B17" s="196">
        <v>23</v>
      </c>
      <c r="C17" s="129" t="str">
        <f t="shared" si="0"/>
        <v>Wayne Brown</v>
      </c>
      <c r="D17" s="133">
        <f t="shared" si="1"/>
        <v>0</v>
      </c>
      <c r="E17" s="129"/>
      <c r="F17" s="129">
        <f t="shared" si="2"/>
        <v>0</v>
      </c>
      <c r="G17" s="129"/>
      <c r="H17" s="129" t="str">
        <f>Chart!$G$118</f>
        <v>Pat Teale</v>
      </c>
      <c r="U17" s="121" t="str">
        <f>Chart!$E$62</f>
        <v>Greg Bullingham</v>
      </c>
      <c r="V17" s="121">
        <f>Chart!$D$62</f>
        <v>0</v>
      </c>
      <c r="W17" s="121">
        <f>Chart!$C$62</f>
        <v>0</v>
      </c>
      <c r="X17" s="121" t="str">
        <f>Chart!$B$62</f>
        <v>Gina Bullingham</v>
      </c>
    </row>
    <row r="18" spans="2:24" ht="16.5" customHeight="1">
      <c r="B18" s="195">
        <v>7</v>
      </c>
      <c r="C18" s="120" t="str">
        <f t="shared" si="0"/>
        <v>Sue Lubowicz</v>
      </c>
      <c r="D18" s="132">
        <f t="shared" si="1"/>
        <v>0</v>
      </c>
      <c r="E18" s="120"/>
      <c r="F18" s="120">
        <f t="shared" si="2"/>
        <v>0</v>
      </c>
      <c r="G18" s="120"/>
      <c r="H18" s="120" t="str">
        <f>Chart!$G$128</f>
        <v>Terry Saravanos</v>
      </c>
      <c r="U18" s="120" t="str">
        <f>Chart!$E$68</f>
        <v>Bye</v>
      </c>
      <c r="V18" s="120">
        <f>Chart!$D$68</f>
        <v>0</v>
      </c>
      <c r="W18" s="120">
        <f>Chart!$C$68</f>
        <v>0</v>
      </c>
      <c r="X18" s="120">
        <f>Chart!$B$68</f>
        <v>0</v>
      </c>
    </row>
    <row r="19" spans="2:24" ht="16.5" customHeight="1">
      <c r="B19" s="196">
        <v>27</v>
      </c>
      <c r="C19" s="129" t="str">
        <f t="shared" si="0"/>
        <v>Heather Brown</v>
      </c>
      <c r="D19" s="133">
        <f t="shared" si="1"/>
        <v>0</v>
      </c>
      <c r="E19" s="129"/>
      <c r="F19" s="129">
        <f t="shared" si="2"/>
        <v>0</v>
      </c>
      <c r="G19" s="129"/>
      <c r="H19" s="129" t="str">
        <f>Chart!$G$138</f>
        <v>Phil Bamforth</v>
      </c>
      <c r="U19" s="121" t="str">
        <f>Chart!$E$72</f>
        <v>Brian Smith</v>
      </c>
      <c r="V19" s="121">
        <f>Chart!$D$72</f>
        <v>0</v>
      </c>
      <c r="W19" s="121">
        <f>Chart!$C$72</f>
        <v>0</v>
      </c>
      <c r="X19" s="121" t="str">
        <f>Chart!$B$72</f>
        <v>Carole Belsham</v>
      </c>
    </row>
    <row r="20" spans="2:24" ht="16.5" customHeight="1">
      <c r="B20" s="195">
        <v>8</v>
      </c>
      <c r="C20" s="120" t="str">
        <f t="shared" si="0"/>
        <v>Di Hickey</v>
      </c>
      <c r="D20" s="132">
        <f t="shared" si="1"/>
        <v>0</v>
      </c>
      <c r="E20" s="120"/>
      <c r="F20" s="120">
        <f t="shared" si="2"/>
        <v>0</v>
      </c>
      <c r="G20" s="120"/>
      <c r="H20" s="120" t="str">
        <f>Chart!$G$148</f>
        <v>Dave Turk</v>
      </c>
      <c r="U20" s="120" t="str">
        <f>Chart!$E$78</f>
        <v>Bye</v>
      </c>
      <c r="V20" s="120">
        <f>Chart!$D$78</f>
        <v>0</v>
      </c>
      <c r="W20" s="120">
        <f>Chart!$C$78</f>
        <v>0</v>
      </c>
      <c r="X20" s="120">
        <f>Chart!$B$78</f>
        <v>0</v>
      </c>
    </row>
    <row r="21" spans="2:24" ht="16.5" customHeight="1">
      <c r="B21" s="197">
        <v>31</v>
      </c>
      <c r="C21" s="131" t="str">
        <f t="shared" si="0"/>
        <v>Sandy Wilson</v>
      </c>
      <c r="D21" s="134">
        <f t="shared" si="1"/>
        <v>0</v>
      </c>
      <c r="E21" s="131"/>
      <c r="F21" s="131">
        <f t="shared" si="2"/>
        <v>0</v>
      </c>
      <c r="G21" s="131"/>
      <c r="H21" s="131" t="str">
        <f>Chart!$G$158</f>
        <v>Scott Wilson</v>
      </c>
      <c r="U21" s="121" t="str">
        <f>Chart!$E$82</f>
        <v>Greg Brown</v>
      </c>
      <c r="V21" s="121">
        <f>Chart!$D$82</f>
        <v>0</v>
      </c>
      <c r="W21" s="121">
        <f>Chart!$C$82</f>
        <v>0</v>
      </c>
      <c r="X21" s="121" t="str">
        <f>Chart!$B$82</f>
        <v>Joan Shipstone</v>
      </c>
    </row>
    <row r="22" spans="2:24" ht="16.5" customHeight="1">
      <c r="B22" s="195"/>
      <c r="C22" s="120"/>
      <c r="D22" s="120"/>
      <c r="E22" s="120"/>
      <c r="F22" s="120"/>
      <c r="G22" s="120"/>
      <c r="H22" s="120"/>
      <c r="U22" s="120" t="str">
        <f>Chart!$E$88</f>
        <v>Stu Black</v>
      </c>
      <c r="V22" s="120">
        <f>Chart!$D$88</f>
        <v>0</v>
      </c>
      <c r="W22" s="120">
        <f>Chart!$C$88</f>
        <v>0</v>
      </c>
      <c r="X22" s="120" t="str">
        <f>Chart!$B$88</f>
        <v>Sharyn Briggs</v>
      </c>
    </row>
    <row r="23" spans="2:24" ht="16.5" customHeight="1">
      <c r="B23" s="197"/>
      <c r="C23" s="121"/>
      <c r="D23" s="121"/>
      <c r="E23" s="121"/>
      <c r="F23" s="121"/>
      <c r="G23" s="121"/>
      <c r="H23" s="121"/>
      <c r="U23" s="121" t="str">
        <f>Chart!$E$92</f>
        <v>Peter Carmody</v>
      </c>
      <c r="V23" s="121">
        <f>Chart!$D$92</f>
        <v>0</v>
      </c>
      <c r="W23" s="121">
        <f>Chart!$C$92</f>
        <v>0</v>
      </c>
      <c r="X23" s="121" t="str">
        <f>Chart!$B$92</f>
        <v>Helen Hancock</v>
      </c>
    </row>
    <row r="24" spans="2:24" ht="16.5" customHeight="1">
      <c r="B24" s="197"/>
      <c r="C24" s="121"/>
      <c r="D24" s="121"/>
      <c r="E24" s="121"/>
      <c r="F24" s="121"/>
      <c r="G24" s="121"/>
      <c r="H24" s="121"/>
      <c r="U24" s="120" t="str">
        <f>Chart!$E$98</f>
        <v>Bye</v>
      </c>
      <c r="V24" s="120">
        <f>Chart!$D$98</f>
        <v>0</v>
      </c>
      <c r="W24" s="120">
        <f>Chart!$C$98</f>
        <v>0</v>
      </c>
      <c r="X24" s="120">
        <f>Chart!$B$98</f>
        <v>0</v>
      </c>
    </row>
    <row r="25" spans="2:24" ht="16.5" customHeight="1">
      <c r="B25" s="197"/>
      <c r="C25" s="121"/>
      <c r="D25" s="121"/>
      <c r="E25" s="121"/>
      <c r="F25" s="121"/>
      <c r="G25" s="121"/>
      <c r="H25" s="121"/>
      <c r="U25" s="121" t="str">
        <f>Chart!$E$102</f>
        <v>John Lennon</v>
      </c>
      <c r="V25" s="121">
        <f>Chart!$D$102</f>
        <v>0</v>
      </c>
      <c r="W25" s="121">
        <f>Chart!$C$102</f>
        <v>0</v>
      </c>
      <c r="X25" s="121" t="str">
        <f>Chart!$B$102</f>
        <v>Liz Lennon</v>
      </c>
    </row>
    <row r="26" spans="2:24" ht="16.5" customHeight="1">
      <c r="B26" s="197"/>
      <c r="C26" s="121"/>
      <c r="D26" s="121"/>
      <c r="E26" s="121"/>
      <c r="F26" s="121"/>
      <c r="G26" s="121"/>
      <c r="H26" s="121"/>
      <c r="U26" s="120" t="str">
        <f>Chart!$E$108</f>
        <v>Paul Spencer</v>
      </c>
      <c r="V26" s="120">
        <f>Chart!$D$108</f>
        <v>0</v>
      </c>
      <c r="W26" s="120">
        <f>Chart!$C$108</f>
        <v>0</v>
      </c>
      <c r="X26" s="120" t="str">
        <f>Chart!$B$108</f>
        <v>Terri Spencer</v>
      </c>
    </row>
    <row r="27" spans="2:24" ht="16.5" customHeight="1">
      <c r="B27" s="197"/>
      <c r="C27" s="121"/>
      <c r="D27" s="121"/>
      <c r="E27" s="121"/>
      <c r="F27" s="121"/>
      <c r="G27" s="121"/>
      <c r="H27" s="121"/>
      <c r="U27" s="121" t="str">
        <f>Chart!$E$112</f>
        <v>Phil Bartlett</v>
      </c>
      <c r="V27" s="121">
        <f>Chart!$D$112</f>
        <v>0</v>
      </c>
      <c r="W27" s="121">
        <f>Chart!$C$112</f>
        <v>0</v>
      </c>
      <c r="X27" s="121" t="str">
        <f>Chart!$B$112</f>
        <v>Lyn Joy</v>
      </c>
    </row>
    <row r="28" spans="2:24" ht="16.5" customHeight="1">
      <c r="B28" s="197"/>
      <c r="C28" s="121"/>
      <c r="D28" s="121"/>
      <c r="E28" s="121"/>
      <c r="F28" s="121"/>
      <c r="G28" s="121"/>
      <c r="H28" s="121"/>
      <c r="U28" s="120" t="str">
        <f>Chart!$E$118</f>
        <v>Peter Page</v>
      </c>
      <c r="V28" s="120">
        <f>Chart!$D$118</f>
        <v>0</v>
      </c>
      <c r="W28" s="120">
        <f>Chart!$C$118</f>
        <v>0</v>
      </c>
      <c r="X28" s="120" t="str">
        <f>Chart!$B$118</f>
        <v>Jenny Beattie</v>
      </c>
    </row>
    <row r="29" spans="2:24" ht="16.5" customHeight="1">
      <c r="B29" s="197"/>
      <c r="C29" s="121"/>
      <c r="D29" s="121"/>
      <c r="E29" s="121"/>
      <c r="F29" s="121"/>
      <c r="G29" s="121"/>
      <c r="H29" s="121"/>
      <c r="U29" s="121" t="str">
        <f>Chart!$E$122</f>
        <v>Pat Teale</v>
      </c>
      <c r="V29" s="121">
        <f>Chart!$D$122</f>
        <v>0</v>
      </c>
      <c r="W29" s="121">
        <f>Chart!$C$122</f>
        <v>0</v>
      </c>
      <c r="X29" s="121" t="str">
        <f>Chart!$B$122</f>
        <v>Wayne Brown</v>
      </c>
    </row>
    <row r="30" spans="2:24" ht="16.5" customHeight="1">
      <c r="B30" s="197"/>
      <c r="C30" s="121"/>
      <c r="D30" s="121"/>
      <c r="E30" s="121"/>
      <c r="F30" s="121"/>
      <c r="G30" s="121"/>
      <c r="H30" s="121"/>
      <c r="U30" s="120" t="str">
        <f>Chart!$E$128</f>
        <v>Terry Saravanos</v>
      </c>
      <c r="V30" s="120">
        <f>Chart!$D$128</f>
        <v>0</v>
      </c>
      <c r="W30" s="120">
        <f>Chart!$C$128</f>
        <v>0</v>
      </c>
      <c r="X30" s="120" t="str">
        <f>Chart!$B$128</f>
        <v>Sue Lubowicz</v>
      </c>
    </row>
    <row r="31" spans="2:24" ht="16.5" customHeight="1">
      <c r="B31" s="197"/>
      <c r="C31" s="121"/>
      <c r="D31" s="121"/>
      <c r="E31" s="121"/>
      <c r="F31" s="121"/>
      <c r="G31" s="121"/>
      <c r="H31" s="121"/>
      <c r="U31" s="121" t="str">
        <f>Chart!$E$132</f>
        <v>Lee Cowie</v>
      </c>
      <c r="V31" s="121">
        <f>Chart!$D$132</f>
        <v>0</v>
      </c>
      <c r="W31" s="121">
        <f>Chart!$C$132</f>
        <v>0</v>
      </c>
      <c r="X31" s="121" t="str">
        <f>Chart!$B$132</f>
        <v>Bert Peperkamp</v>
      </c>
    </row>
    <row r="32" spans="2:24" ht="16.5" customHeight="1">
      <c r="B32" s="197"/>
      <c r="C32" s="121"/>
      <c r="D32" s="121"/>
      <c r="E32" s="121"/>
      <c r="F32" s="121"/>
      <c r="G32" s="121"/>
      <c r="H32" s="121"/>
      <c r="U32" s="120" t="str">
        <f>Chart!$E$138</f>
        <v>Bye</v>
      </c>
      <c r="V32" s="120">
        <f>Chart!$D$138</f>
        <v>0</v>
      </c>
      <c r="W32" s="120">
        <f>Chart!$C$138</f>
        <v>0</v>
      </c>
      <c r="X32" s="120">
        <f>Chart!$B$138</f>
        <v>0</v>
      </c>
    </row>
    <row r="33" spans="2:24" ht="16.5" customHeight="1">
      <c r="B33" s="197"/>
      <c r="C33" s="121"/>
      <c r="D33" s="121"/>
      <c r="E33" s="121"/>
      <c r="F33" s="121"/>
      <c r="G33" s="121"/>
      <c r="H33" s="121"/>
      <c r="U33" s="121" t="str">
        <f>Chart!$E$142</f>
        <v>Phil Bamforth</v>
      </c>
      <c r="V33" s="121">
        <f>Chart!$D$142</f>
        <v>0</v>
      </c>
      <c r="W33" s="121">
        <f>Chart!$C$142</f>
        <v>0</v>
      </c>
      <c r="X33" s="121" t="str">
        <f>Chart!$B$142</f>
        <v>Heather Brown</v>
      </c>
    </row>
    <row r="34" spans="2:24" ht="16.5" customHeight="1">
      <c r="B34" s="197"/>
      <c r="C34" s="121"/>
      <c r="D34" s="121"/>
      <c r="E34" s="121"/>
      <c r="F34" s="121"/>
      <c r="G34" s="121"/>
      <c r="H34" s="121"/>
      <c r="U34" s="120" t="str">
        <f>Chart!$E$148</f>
        <v>Bye</v>
      </c>
      <c r="V34" s="120">
        <f>Chart!$D$148</f>
        <v>0</v>
      </c>
      <c r="W34" s="120">
        <f>Chart!$C$148</f>
        <v>0</v>
      </c>
      <c r="X34" s="120">
        <f>Chart!$B$148</f>
        <v>0</v>
      </c>
    </row>
    <row r="35" spans="2:24" ht="16.5" customHeight="1">
      <c r="B35" s="197"/>
      <c r="C35" s="121"/>
      <c r="D35" s="121"/>
      <c r="E35" s="121"/>
      <c r="F35" s="121"/>
      <c r="G35" s="121"/>
      <c r="H35" s="121"/>
      <c r="U35" s="121" t="str">
        <f>Chart!$E$152</f>
        <v>Dave Turk</v>
      </c>
      <c r="V35" s="121">
        <f>Chart!$D$152</f>
        <v>0</v>
      </c>
      <c r="W35" s="121">
        <f>Chart!$C$152</f>
        <v>0</v>
      </c>
      <c r="X35" s="121" t="str">
        <f>Chart!$B$152</f>
        <v>Di Hickey</v>
      </c>
    </row>
    <row r="36" spans="2:24" ht="16.5" customHeight="1">
      <c r="B36" s="197"/>
      <c r="C36" s="121"/>
      <c r="D36" s="121"/>
      <c r="E36" s="121"/>
      <c r="F36" s="121"/>
      <c r="G36" s="121"/>
      <c r="H36" s="121"/>
      <c r="U36" s="120" t="str">
        <f>Chart!$E$158</f>
        <v>Bye</v>
      </c>
      <c r="V36" s="120">
        <f>Chart!$D$158</f>
        <v>0</v>
      </c>
      <c r="W36" s="120">
        <f>Chart!$C$158</f>
        <v>0</v>
      </c>
      <c r="X36" s="120">
        <f>Chart!$B$158</f>
        <v>0</v>
      </c>
    </row>
    <row r="37" spans="2:24" ht="16.5" customHeight="1">
      <c r="B37" s="197"/>
      <c r="C37" s="121"/>
      <c r="D37" s="121"/>
      <c r="E37" s="121"/>
      <c r="F37" s="121"/>
      <c r="G37" s="121"/>
      <c r="H37" s="121"/>
      <c r="U37" s="121" t="str">
        <f>Chart!$E$162</f>
        <v>Scott Wilson</v>
      </c>
      <c r="V37" s="121">
        <f>Chart!$D$162</f>
        <v>0</v>
      </c>
      <c r="W37" s="121">
        <f>Chart!$C$162</f>
        <v>0</v>
      </c>
      <c r="X37" s="121" t="str">
        <f>Chart!$B$162</f>
        <v>Sandy Wilson</v>
      </c>
    </row>
    <row r="38" spans="2:24" ht="16.5" customHeight="1">
      <c r="B38" s="197"/>
      <c r="C38" s="121"/>
      <c r="D38" s="121"/>
      <c r="E38" s="121"/>
      <c r="F38" s="121"/>
      <c r="G38" s="121"/>
      <c r="H38" s="121"/>
      <c r="U38" s="120" t="e">
        <f>Chart!#REF!</f>
        <v>#REF!</v>
      </c>
      <c r="V38" s="120" t="e">
        <f>Chart!#REF!</f>
        <v>#REF!</v>
      </c>
      <c r="W38" s="120" t="e">
        <f>Chart!#REF!</f>
        <v>#REF!</v>
      </c>
      <c r="X38" s="120" t="e">
        <f>Chart!#REF!</f>
        <v>#REF!</v>
      </c>
    </row>
    <row r="39" spans="2:24" ht="16.5" customHeight="1">
      <c r="B39" s="197"/>
      <c r="C39" s="121"/>
      <c r="D39" s="121"/>
      <c r="E39" s="121"/>
      <c r="F39" s="121"/>
      <c r="G39" s="121"/>
      <c r="H39" s="121"/>
      <c r="U39" s="121" t="e">
        <f>Chart!#REF!</f>
        <v>#REF!</v>
      </c>
      <c r="V39" s="121" t="e">
        <f>Chart!#REF!</f>
        <v>#REF!</v>
      </c>
      <c r="W39" s="121" t="e">
        <f>Chart!#REF!</f>
        <v>#REF!</v>
      </c>
      <c r="X39" s="121" t="e">
        <f>Chart!#REF!</f>
        <v>#REF!</v>
      </c>
    </row>
    <row r="40" spans="2:24" ht="16.5" customHeight="1">
      <c r="B40" s="197"/>
      <c r="C40" s="121"/>
      <c r="D40" s="121"/>
      <c r="E40" s="121"/>
      <c r="F40" s="121"/>
      <c r="G40" s="121"/>
      <c r="H40" s="121"/>
      <c r="U40" s="120" t="e">
        <f>Chart!#REF!</f>
        <v>#REF!</v>
      </c>
      <c r="V40" s="120" t="e">
        <f>Chart!#REF!</f>
        <v>#REF!</v>
      </c>
      <c r="W40" s="120" t="e">
        <f>Chart!#REF!</f>
        <v>#REF!</v>
      </c>
      <c r="X40" s="120" t="e">
        <f>Chart!#REF!</f>
        <v>#REF!</v>
      </c>
    </row>
    <row r="41" spans="2:24" ht="16.5" customHeight="1">
      <c r="B41" s="197"/>
      <c r="C41" s="121"/>
      <c r="D41" s="121"/>
      <c r="E41" s="121"/>
      <c r="F41" s="121"/>
      <c r="G41" s="121"/>
      <c r="H41" s="121"/>
      <c r="U41" s="121" t="e">
        <f>Chart!#REF!</f>
        <v>#REF!</v>
      </c>
      <c r="V41" s="121" t="e">
        <f>Chart!#REF!</f>
        <v>#REF!</v>
      </c>
      <c r="W41" s="121" t="e">
        <f>Chart!#REF!</f>
        <v>#REF!</v>
      </c>
      <c r="X41" s="121" t="e">
        <f>Chart!#REF!</f>
        <v>#REF!</v>
      </c>
    </row>
    <row r="42" spans="2:24" ht="16.5" customHeight="1">
      <c r="B42" s="197"/>
      <c r="C42" s="121"/>
      <c r="D42" s="121"/>
      <c r="E42" s="121"/>
      <c r="F42" s="121"/>
      <c r="G42" s="121"/>
      <c r="H42" s="121"/>
      <c r="U42" s="120" t="e">
        <f>Chart!#REF!</f>
        <v>#REF!</v>
      </c>
      <c r="V42" s="120" t="e">
        <f>Chart!#REF!</f>
        <v>#REF!</v>
      </c>
      <c r="W42" s="120" t="e">
        <f>Chart!#REF!</f>
        <v>#REF!</v>
      </c>
      <c r="X42" s="120" t="e">
        <f>Chart!#REF!</f>
        <v>#REF!</v>
      </c>
    </row>
    <row r="43" spans="2:24" ht="16.5" customHeight="1">
      <c r="B43" s="197"/>
      <c r="C43" s="121"/>
      <c r="D43" s="121"/>
      <c r="E43" s="121"/>
      <c r="F43" s="121"/>
      <c r="G43" s="121"/>
      <c r="H43" s="121"/>
      <c r="U43" s="121" t="e">
        <f>Chart!#REF!</f>
        <v>#REF!</v>
      </c>
      <c r="V43" s="121" t="e">
        <f>Chart!#REF!</f>
        <v>#REF!</v>
      </c>
      <c r="W43" s="121" t="e">
        <f>Chart!#REF!</f>
        <v>#REF!</v>
      </c>
      <c r="X43" s="121" t="e">
        <f>Chart!#REF!</f>
        <v>#REF!</v>
      </c>
    </row>
    <row r="44" spans="2:24" ht="16.5" customHeight="1">
      <c r="B44" s="197"/>
      <c r="C44" s="121"/>
      <c r="D44" s="121"/>
      <c r="E44" s="121"/>
      <c r="F44" s="121"/>
      <c r="G44" s="121"/>
      <c r="H44" s="121"/>
      <c r="U44" s="120" t="e">
        <f>Chart!#REF!</f>
        <v>#REF!</v>
      </c>
      <c r="V44" s="120" t="e">
        <f>Chart!#REF!</f>
        <v>#REF!</v>
      </c>
      <c r="W44" s="120" t="e">
        <f>Chart!#REF!</f>
        <v>#REF!</v>
      </c>
      <c r="X44" s="120" t="e">
        <f>Chart!#REF!</f>
        <v>#REF!</v>
      </c>
    </row>
    <row r="45" spans="2:24" ht="16.5" customHeight="1">
      <c r="B45" s="197"/>
      <c r="C45" s="121"/>
      <c r="D45" s="121"/>
      <c r="E45" s="121"/>
      <c r="F45" s="121"/>
      <c r="G45" s="121"/>
      <c r="H45" s="121"/>
      <c r="U45" s="121" t="e">
        <f>Chart!#REF!</f>
        <v>#REF!</v>
      </c>
      <c r="V45" s="121" t="e">
        <f>Chart!#REF!</f>
        <v>#REF!</v>
      </c>
      <c r="W45" s="121" t="e">
        <f>Chart!#REF!</f>
        <v>#REF!</v>
      </c>
      <c r="X45" s="121" t="e">
        <f>Chart!#REF!</f>
        <v>#REF!</v>
      </c>
    </row>
    <row r="46" spans="2:24" ht="16.5" customHeight="1">
      <c r="B46" s="197"/>
      <c r="C46" s="121"/>
      <c r="D46" s="121"/>
      <c r="E46" s="121"/>
      <c r="F46" s="121"/>
      <c r="G46" s="121"/>
      <c r="H46" s="121"/>
      <c r="U46" s="120" t="e">
        <f>Chart!#REF!</f>
        <v>#REF!</v>
      </c>
      <c r="V46" s="120" t="e">
        <f>Chart!#REF!</f>
        <v>#REF!</v>
      </c>
      <c r="W46" s="120" t="e">
        <f>Chart!#REF!</f>
        <v>#REF!</v>
      </c>
      <c r="X46" s="120" t="e">
        <f>Chart!#REF!</f>
        <v>#REF!</v>
      </c>
    </row>
    <row r="47" spans="2:24" ht="16.5" customHeight="1">
      <c r="B47" s="197"/>
      <c r="C47" s="121"/>
      <c r="D47" s="121"/>
      <c r="E47" s="121"/>
      <c r="F47" s="121"/>
      <c r="G47" s="121"/>
      <c r="H47" s="121"/>
      <c r="U47" s="121" t="e">
        <f>Chart!#REF!</f>
        <v>#REF!</v>
      </c>
      <c r="V47" s="121" t="e">
        <f>Chart!#REF!</f>
        <v>#REF!</v>
      </c>
      <c r="W47" s="121" t="e">
        <f>Chart!#REF!</f>
        <v>#REF!</v>
      </c>
      <c r="X47" s="121" t="e">
        <f>Chart!#REF!</f>
        <v>#REF!</v>
      </c>
    </row>
    <row r="48" spans="2:24" ht="17.25" customHeight="1">
      <c r="B48" s="197"/>
      <c r="C48" s="121"/>
      <c r="D48" s="121"/>
      <c r="E48" s="121"/>
      <c r="F48" s="121"/>
      <c r="G48" s="121"/>
      <c r="H48" s="121"/>
      <c r="U48" s="120" t="e">
        <f>Chart!#REF!</f>
        <v>#REF!</v>
      </c>
      <c r="V48" s="120" t="e">
        <f>Chart!#REF!</f>
        <v>#REF!</v>
      </c>
      <c r="W48" s="120" t="e">
        <f>Chart!#REF!</f>
        <v>#REF!</v>
      </c>
      <c r="X48" s="120" t="e">
        <f>Chart!#REF!</f>
        <v>#REF!</v>
      </c>
    </row>
    <row r="49" spans="2:24" ht="17.25" customHeight="1">
      <c r="B49" s="197"/>
      <c r="C49" s="121"/>
      <c r="D49" s="121"/>
      <c r="E49" s="121"/>
      <c r="F49" s="121"/>
      <c r="G49" s="121"/>
      <c r="H49" s="121"/>
      <c r="U49" s="121" t="e">
        <f>Chart!#REF!</f>
        <v>#REF!</v>
      </c>
      <c r="V49" s="121" t="e">
        <f>Chart!#REF!</f>
        <v>#REF!</v>
      </c>
      <c r="W49" s="121" t="e">
        <f>Chart!#REF!</f>
        <v>#REF!</v>
      </c>
      <c r="X49" s="121" t="e">
        <f>Chart!#REF!</f>
        <v>#REF!</v>
      </c>
    </row>
    <row r="50" spans="2:24" ht="17.25" customHeight="1">
      <c r="B50" s="197"/>
      <c r="C50" s="121"/>
      <c r="D50" s="121"/>
      <c r="E50" s="121"/>
      <c r="F50" s="121"/>
      <c r="G50" s="121"/>
      <c r="H50" s="121"/>
      <c r="U50" s="120" t="e">
        <f>Chart!#REF!</f>
        <v>#REF!</v>
      </c>
      <c r="V50" s="120" t="e">
        <f>Chart!#REF!</f>
        <v>#REF!</v>
      </c>
      <c r="W50" s="120" t="e">
        <f>Chart!#REF!</f>
        <v>#REF!</v>
      </c>
      <c r="X50" s="120" t="e">
        <f>Chart!#REF!</f>
        <v>#REF!</v>
      </c>
    </row>
    <row r="51" spans="2:24" ht="17.25" customHeight="1">
      <c r="B51" s="197"/>
      <c r="C51" s="121"/>
      <c r="D51" s="121"/>
      <c r="E51" s="121"/>
      <c r="F51" s="121"/>
      <c r="G51" s="121"/>
      <c r="H51" s="121"/>
      <c r="U51" s="121" t="e">
        <f>Chart!#REF!</f>
        <v>#REF!</v>
      </c>
      <c r="V51" s="121" t="e">
        <f>Chart!#REF!</f>
        <v>#REF!</v>
      </c>
      <c r="W51" s="121" t="e">
        <f>Chart!#REF!</f>
        <v>#REF!</v>
      </c>
      <c r="X51" s="121" t="e">
        <f>Chart!#REF!</f>
        <v>#REF!</v>
      </c>
    </row>
    <row r="52" spans="2:24" ht="17.25" customHeight="1">
      <c r="B52" s="197"/>
      <c r="C52" s="121"/>
      <c r="D52" s="121"/>
      <c r="E52" s="121"/>
      <c r="F52" s="121"/>
      <c r="G52" s="121"/>
      <c r="H52" s="121"/>
      <c r="U52" s="120" t="e">
        <f>Chart!#REF!</f>
        <v>#REF!</v>
      </c>
      <c r="V52" s="120" t="e">
        <f>Chart!#REF!</f>
        <v>#REF!</v>
      </c>
      <c r="W52" s="120" t="e">
        <f>Chart!#REF!</f>
        <v>#REF!</v>
      </c>
      <c r="X52" s="120" t="e">
        <f>Chart!#REF!</f>
        <v>#REF!</v>
      </c>
    </row>
    <row r="53" spans="2:24" ht="17.25" customHeight="1">
      <c r="B53" s="197"/>
      <c r="C53" s="121"/>
      <c r="D53" s="121"/>
      <c r="E53" s="121"/>
      <c r="F53" s="121"/>
      <c r="G53" s="121"/>
      <c r="H53" s="121"/>
      <c r="U53" s="121" t="e">
        <f>Chart!#REF!</f>
        <v>#REF!</v>
      </c>
      <c r="V53" s="121" t="e">
        <f>Chart!#REF!</f>
        <v>#REF!</v>
      </c>
      <c r="W53" s="121" t="e">
        <f>Chart!#REF!</f>
        <v>#REF!</v>
      </c>
      <c r="X53" s="121" t="e">
        <f>Chart!#REF!</f>
        <v>#REF!</v>
      </c>
    </row>
    <row r="54" spans="2:24" ht="17.25" customHeight="1">
      <c r="B54" s="197"/>
      <c r="C54" s="121"/>
      <c r="D54" s="121"/>
      <c r="E54" s="121"/>
      <c r="F54" s="121"/>
      <c r="G54" s="121"/>
      <c r="H54" s="121"/>
      <c r="U54" s="120" t="e">
        <f>Chart!#REF!</f>
        <v>#REF!</v>
      </c>
      <c r="V54" s="120" t="e">
        <f>Chart!#REF!</f>
        <v>#REF!</v>
      </c>
      <c r="W54" s="120" t="e">
        <f>Chart!#REF!</f>
        <v>#REF!</v>
      </c>
      <c r="X54" s="120" t="e">
        <f>Chart!#REF!</f>
        <v>#REF!</v>
      </c>
    </row>
    <row r="55" spans="2:24" ht="17.25" customHeight="1">
      <c r="B55" s="197"/>
      <c r="C55" s="121"/>
      <c r="D55" s="121"/>
      <c r="E55" s="121"/>
      <c r="F55" s="121"/>
      <c r="G55" s="121"/>
      <c r="H55" s="121"/>
      <c r="U55" s="121" t="e">
        <f>Chart!#REF!</f>
        <v>#REF!</v>
      </c>
      <c r="V55" s="121" t="e">
        <f>Chart!#REF!</f>
        <v>#REF!</v>
      </c>
      <c r="W55" s="121" t="e">
        <f>Chart!#REF!</f>
        <v>#REF!</v>
      </c>
      <c r="X55" s="121" t="e">
        <f>Chart!#REF!</f>
        <v>#REF!</v>
      </c>
    </row>
    <row r="56" spans="2:24" ht="17.25" customHeight="1">
      <c r="B56" s="197"/>
      <c r="C56" s="121"/>
      <c r="D56" s="121"/>
      <c r="E56" s="121"/>
      <c r="F56" s="121"/>
      <c r="G56" s="121"/>
      <c r="H56" s="121"/>
      <c r="U56" s="120" t="e">
        <f>Chart!#REF!</f>
        <v>#REF!</v>
      </c>
      <c r="V56" s="120" t="e">
        <f>Chart!#REF!</f>
        <v>#REF!</v>
      </c>
      <c r="W56" s="120" t="e">
        <f>Chart!#REF!</f>
        <v>#REF!</v>
      </c>
      <c r="X56" s="120" t="e">
        <f>Chart!#REF!</f>
        <v>#REF!</v>
      </c>
    </row>
    <row r="57" spans="2:24" ht="17.25" customHeight="1">
      <c r="B57" s="197"/>
      <c r="C57" s="121"/>
      <c r="D57" s="121"/>
      <c r="E57" s="121"/>
      <c r="F57" s="121"/>
      <c r="G57" s="121"/>
      <c r="H57" s="121"/>
      <c r="U57" s="121" t="e">
        <f>Chart!#REF!</f>
        <v>#REF!</v>
      </c>
      <c r="V57" s="121" t="e">
        <f>Chart!#REF!</f>
        <v>#REF!</v>
      </c>
      <c r="W57" s="121" t="e">
        <f>Chart!#REF!</f>
        <v>#REF!</v>
      </c>
      <c r="X57" s="121" t="e">
        <f>Chart!#REF!</f>
        <v>#REF!</v>
      </c>
    </row>
    <row r="58" spans="2:24" ht="17.25" customHeight="1">
      <c r="B58" s="197"/>
      <c r="C58" s="121"/>
      <c r="D58" s="121"/>
      <c r="E58" s="121"/>
      <c r="F58" s="121"/>
      <c r="G58" s="121"/>
      <c r="H58" s="121"/>
      <c r="U58" s="120" t="e">
        <f>Chart!#REF!</f>
        <v>#REF!</v>
      </c>
      <c r="V58" s="120" t="e">
        <f>Chart!#REF!</f>
        <v>#REF!</v>
      </c>
      <c r="W58" s="120" t="e">
        <f>Chart!#REF!</f>
        <v>#REF!</v>
      </c>
      <c r="X58" s="120" t="e">
        <f>Chart!#REF!</f>
        <v>#REF!</v>
      </c>
    </row>
    <row r="59" spans="2:24" ht="17.25" customHeight="1">
      <c r="B59" s="197"/>
      <c r="C59" s="121"/>
      <c r="D59" s="121"/>
      <c r="E59" s="121"/>
      <c r="F59" s="121"/>
      <c r="G59" s="121"/>
      <c r="H59" s="121"/>
      <c r="U59" s="121" t="e">
        <f>Chart!#REF!</f>
        <v>#REF!</v>
      </c>
      <c r="V59" s="121" t="e">
        <f>Chart!#REF!</f>
        <v>#REF!</v>
      </c>
      <c r="W59" s="121" t="e">
        <f>Chart!#REF!</f>
        <v>#REF!</v>
      </c>
      <c r="X59" s="121" t="e">
        <f>Chart!#REF!</f>
        <v>#REF!</v>
      </c>
    </row>
    <row r="60" spans="2:24" ht="17.25" customHeight="1">
      <c r="B60" s="197"/>
      <c r="C60" s="121"/>
      <c r="D60" s="121"/>
      <c r="E60" s="121"/>
      <c r="F60" s="121"/>
      <c r="G60" s="121"/>
      <c r="H60" s="121"/>
      <c r="U60" s="120" t="e">
        <f>Chart!#REF!</f>
        <v>#REF!</v>
      </c>
      <c r="V60" s="120" t="e">
        <f>Chart!#REF!</f>
        <v>#REF!</v>
      </c>
      <c r="W60" s="120" t="e">
        <f>Chart!#REF!</f>
        <v>#REF!</v>
      </c>
      <c r="X60" s="120" t="e">
        <f>Chart!#REF!</f>
        <v>#REF!</v>
      </c>
    </row>
    <row r="61" spans="2:24" ht="17.25" customHeight="1">
      <c r="B61" s="197"/>
      <c r="C61" s="121"/>
      <c r="D61" s="121"/>
      <c r="E61" s="121"/>
      <c r="F61" s="121"/>
      <c r="G61" s="121"/>
      <c r="H61" s="121"/>
      <c r="U61" s="121" t="e">
        <f>Chart!#REF!</f>
        <v>#REF!</v>
      </c>
      <c r="V61" s="121" t="e">
        <f>Chart!#REF!</f>
        <v>#REF!</v>
      </c>
      <c r="W61" s="121" t="e">
        <f>Chart!#REF!</f>
        <v>#REF!</v>
      </c>
      <c r="X61" s="121" t="e">
        <f>Chart!#REF!</f>
        <v>#REF!</v>
      </c>
    </row>
    <row r="62" spans="2:24" ht="17.25" customHeight="1">
      <c r="B62" s="197"/>
      <c r="C62" s="121"/>
      <c r="D62" s="121"/>
      <c r="E62" s="121"/>
      <c r="F62" s="121"/>
      <c r="G62" s="121"/>
      <c r="H62" s="121"/>
      <c r="U62" s="120" t="e">
        <f>Chart!#REF!</f>
        <v>#REF!</v>
      </c>
      <c r="V62" s="120" t="e">
        <f>Chart!#REF!</f>
        <v>#REF!</v>
      </c>
      <c r="W62" s="120" t="e">
        <f>Chart!#REF!</f>
        <v>#REF!</v>
      </c>
      <c r="X62" s="120" t="e">
        <f>Chart!#REF!</f>
        <v>#REF!</v>
      </c>
    </row>
    <row r="63" spans="2:24" ht="17.25" customHeight="1">
      <c r="B63" s="197"/>
      <c r="C63" s="121"/>
      <c r="D63" s="121"/>
      <c r="E63" s="121"/>
      <c r="F63" s="121"/>
      <c r="G63" s="121"/>
      <c r="H63" s="121"/>
      <c r="U63" s="121" t="e">
        <f>Chart!#REF!</f>
        <v>#REF!</v>
      </c>
      <c r="V63" s="121" t="e">
        <f>Chart!#REF!</f>
        <v>#REF!</v>
      </c>
      <c r="W63" s="121" t="e">
        <f>Chart!#REF!</f>
        <v>#REF!</v>
      </c>
      <c r="X63" s="121" t="e">
        <f>Chart!#REF!</f>
        <v>#REF!</v>
      </c>
    </row>
    <row r="64" spans="2:24" ht="17.25" customHeight="1">
      <c r="B64" s="197"/>
      <c r="C64" s="121"/>
      <c r="D64" s="121"/>
      <c r="E64" s="121"/>
      <c r="F64" s="121"/>
      <c r="G64" s="121"/>
      <c r="H64" s="121"/>
      <c r="U64" s="120" t="e">
        <f>Chart!#REF!</f>
        <v>#REF!</v>
      </c>
      <c r="V64" s="120" t="e">
        <f>Chart!#REF!</f>
        <v>#REF!</v>
      </c>
      <c r="W64" s="120" t="e">
        <f>Chart!#REF!</f>
        <v>#REF!</v>
      </c>
      <c r="X64" s="120" t="e">
        <f>Chart!#REF!</f>
        <v>#REF!</v>
      </c>
    </row>
    <row r="65" spans="2:24" ht="17.25" customHeight="1">
      <c r="B65" s="197"/>
      <c r="C65" s="121"/>
      <c r="D65" s="121"/>
      <c r="E65" s="121"/>
      <c r="F65" s="121"/>
      <c r="G65" s="121"/>
      <c r="H65" s="121"/>
      <c r="U65" s="121" t="e">
        <f>Chart!#REF!</f>
        <v>#REF!</v>
      </c>
      <c r="V65" s="121" t="e">
        <f>Chart!#REF!</f>
        <v>#REF!</v>
      </c>
      <c r="W65" s="121" t="e">
        <f>Chart!#REF!</f>
        <v>#REF!</v>
      </c>
      <c r="X65" s="121" t="e">
        <f>Chart!#REF!</f>
        <v>#REF!</v>
      </c>
    </row>
    <row r="66" spans="2:24" ht="17.25" customHeight="1">
      <c r="B66" s="197"/>
      <c r="C66" s="121"/>
      <c r="D66" s="121"/>
      <c r="E66" s="121"/>
      <c r="F66" s="121"/>
      <c r="G66" s="121"/>
      <c r="H66" s="121"/>
      <c r="U66" s="120" t="e">
        <f>Chart!#REF!</f>
        <v>#REF!</v>
      </c>
      <c r="V66" s="120" t="e">
        <f>Chart!#REF!</f>
        <v>#REF!</v>
      </c>
      <c r="W66" s="120" t="e">
        <f>Chart!#REF!</f>
        <v>#REF!</v>
      </c>
      <c r="X66" s="120" t="e">
        <f>Chart!#REF!</f>
        <v>#REF!</v>
      </c>
    </row>
    <row r="67" spans="2:24" ht="17.25" customHeight="1">
      <c r="B67" s="197"/>
      <c r="C67" s="121"/>
      <c r="D67" s="121"/>
      <c r="E67" s="121"/>
      <c r="F67" s="121"/>
      <c r="G67" s="121"/>
      <c r="H67" s="121"/>
      <c r="U67" s="121" t="e">
        <f>Chart!#REF!</f>
        <v>#REF!</v>
      </c>
      <c r="V67" s="121" t="e">
        <f>Chart!#REF!</f>
        <v>#REF!</v>
      </c>
      <c r="W67" s="121" t="e">
        <f>Chart!#REF!</f>
        <v>#REF!</v>
      </c>
      <c r="X67" s="121" t="e">
        <f>Chart!#REF!</f>
        <v>#REF!</v>
      </c>
    </row>
    <row r="68" spans="2:24" ht="17.25" customHeight="1">
      <c r="B68" s="197"/>
      <c r="C68" s="121"/>
      <c r="D68" s="121"/>
      <c r="E68" s="121"/>
      <c r="F68" s="121"/>
      <c r="G68" s="121"/>
      <c r="H68" s="121"/>
      <c r="U68" s="120" t="e">
        <f>Chart!#REF!</f>
        <v>#REF!</v>
      </c>
      <c r="V68" s="120" t="e">
        <f>Chart!#REF!</f>
        <v>#REF!</v>
      </c>
      <c r="W68" s="120" t="e">
        <f>Chart!#REF!</f>
        <v>#REF!</v>
      </c>
      <c r="X68" s="120" t="e">
        <f>Chart!#REF!</f>
        <v>#REF!</v>
      </c>
    </row>
    <row r="69" spans="2:24" ht="17.25" customHeight="1">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2" customWidth="1"/>
    <col min="2" max="2" width="6.7109375" style="113" customWidth="1"/>
    <col min="3" max="3" width="18.421875" style="112" customWidth="1"/>
    <col min="4" max="4" width="9.851562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Coolum Beach Bowls Club</v>
      </c>
      <c r="C1" s="198"/>
      <c r="D1" s="198"/>
      <c r="E1" s="198"/>
      <c r="F1" s="198"/>
      <c r="G1" s="198"/>
      <c r="H1" s="198"/>
      <c r="I1" s="110"/>
      <c r="J1" s="110"/>
      <c r="K1" s="110"/>
      <c r="L1" s="110"/>
      <c r="M1" s="110"/>
      <c r="N1" s="110"/>
      <c r="O1" s="110"/>
      <c r="P1" s="110"/>
      <c r="Q1" s="110"/>
    </row>
    <row r="2" spans="2:17" ht="21" customHeight="1">
      <c r="B2" s="192" t="s">
        <v>46</v>
      </c>
      <c r="C2" s="192"/>
      <c r="D2" s="192"/>
      <c r="E2" s="192"/>
      <c r="F2" s="192"/>
      <c r="G2" s="192"/>
      <c r="H2" s="192"/>
      <c r="I2" s="110"/>
      <c r="J2" s="110"/>
      <c r="K2" s="110"/>
      <c r="L2" s="110"/>
      <c r="M2" s="110"/>
      <c r="N2" s="110"/>
      <c r="O2" s="110"/>
      <c r="P2" s="110"/>
      <c r="Q2" s="110"/>
    </row>
    <row r="3" spans="2:17" ht="24" customHeight="1">
      <c r="B3" s="193">
        <v>41461</v>
      </c>
      <c r="C3" s="193"/>
      <c r="D3" s="193"/>
      <c r="E3" s="193"/>
      <c r="F3" s="193"/>
      <c r="G3" s="193"/>
      <c r="H3" s="193"/>
      <c r="I3" s="110"/>
      <c r="J3" s="110"/>
      <c r="K3" s="110"/>
      <c r="L3" s="110"/>
      <c r="M3" s="110"/>
      <c r="N3" s="110"/>
      <c r="O3" s="110"/>
      <c r="P3" s="110"/>
      <c r="Q3" s="110"/>
    </row>
    <row r="4" spans="2:8" ht="25.5" customHeight="1">
      <c r="B4" s="194" t="s">
        <v>36</v>
      </c>
      <c r="C4" s="194"/>
      <c r="D4" s="194"/>
      <c r="E4" s="194"/>
      <c r="F4" s="194"/>
      <c r="G4" s="194"/>
      <c r="H4" s="194"/>
    </row>
    <row r="5" spans="2:5" ht="25.5">
      <c r="B5" s="111" t="s">
        <v>34</v>
      </c>
      <c r="E5" s="111" t="s">
        <v>34</v>
      </c>
    </row>
    <row r="6" spans="2:24" ht="17.25" customHeight="1">
      <c r="B6" s="195">
        <v>1</v>
      </c>
      <c r="C6" s="120" t="str">
        <f aca="true" t="shared" si="0" ref="C6:C13">VLOOKUP($H6,U6:X133,4,FALSE)</f>
        <v>Sharon Moss</v>
      </c>
      <c r="D6" s="132">
        <f aca="true" t="shared" si="1" ref="D6:D13">VLOOKUP($H6,U6:X133,3,FALSE)</f>
        <v>0</v>
      </c>
      <c r="E6" s="120"/>
      <c r="F6" s="120">
        <f aca="true" t="shared" si="2" ref="F6:F13">VLOOKUP($H6,U6:X133,2,FALSE)</f>
        <v>0</v>
      </c>
      <c r="G6" s="120" t="str">
        <f>Chart!$B$8</f>
        <v>Liz Hitchcock</v>
      </c>
      <c r="H6" s="120" t="str">
        <f>Chart!$I$13</f>
        <v>Noel Mellett</v>
      </c>
      <c r="U6" s="120" t="str">
        <f>Chart!$E$8</f>
        <v>Eric Tomsene</v>
      </c>
      <c r="V6" s="120">
        <f>Chart!$D$8</f>
        <v>0</v>
      </c>
      <c r="W6" s="120">
        <f>Chart!$C$8</f>
        <v>0</v>
      </c>
      <c r="X6" s="120" t="str">
        <f>Chart!$B$8</f>
        <v>Liz Hitchcock</v>
      </c>
    </row>
    <row r="7" spans="2:24" ht="17.25" customHeight="1">
      <c r="B7" s="196"/>
      <c r="C7" s="129" t="str">
        <f t="shared" si="0"/>
        <v>Craig Jamieson</v>
      </c>
      <c r="D7" s="133">
        <f t="shared" si="1"/>
        <v>0</v>
      </c>
      <c r="E7" s="129"/>
      <c r="F7" s="129">
        <f t="shared" si="2"/>
        <v>0</v>
      </c>
      <c r="G7" s="129"/>
      <c r="H7" s="129" t="str">
        <f>Chart!$I$33</f>
        <v>Ruth Perry</v>
      </c>
      <c r="U7" s="121" t="str">
        <f>Chart!$E$12</f>
        <v>Mick Japundza</v>
      </c>
      <c r="V7" s="121">
        <f>Chart!$D$12</f>
        <v>0</v>
      </c>
      <c r="W7" s="121">
        <f>Chart!$C$12</f>
        <v>0</v>
      </c>
      <c r="X7" s="121" t="str">
        <f>Chart!$B$12</f>
        <v>Tilly Coyne</v>
      </c>
    </row>
    <row r="8" spans="2:24" ht="17.25" customHeight="1">
      <c r="B8" s="195">
        <v>2</v>
      </c>
      <c r="C8" s="120" t="e">
        <f t="shared" si="0"/>
        <v>#N/A</v>
      </c>
      <c r="D8" s="132" t="e">
        <f t="shared" si="1"/>
        <v>#N/A</v>
      </c>
      <c r="E8" s="120"/>
      <c r="F8" s="120" t="e">
        <f t="shared" si="2"/>
        <v>#N/A</v>
      </c>
      <c r="G8" s="120"/>
      <c r="H8" s="120" t="str">
        <f>Chart!$I$53</f>
        <v>G Bullingham</v>
      </c>
      <c r="U8" s="120" t="str">
        <f>Chart!$E$18</f>
        <v>Bye</v>
      </c>
      <c r="V8" s="120">
        <f>Chart!$D$18</f>
        <v>0</v>
      </c>
      <c r="W8" s="120">
        <f>Chart!$C$18</f>
        <v>0</v>
      </c>
      <c r="X8" s="120">
        <f>Chart!$B$18</f>
        <v>0</v>
      </c>
    </row>
    <row r="9" spans="2:24" ht="17.25" customHeight="1">
      <c r="B9" s="196">
        <v>7</v>
      </c>
      <c r="C9" s="129" t="str">
        <f t="shared" si="0"/>
        <v>Carole Belsham</v>
      </c>
      <c r="D9" s="133">
        <f t="shared" si="1"/>
        <v>0</v>
      </c>
      <c r="E9" s="129"/>
      <c r="F9" s="129">
        <f t="shared" si="2"/>
        <v>0</v>
      </c>
      <c r="G9" s="129"/>
      <c r="H9" s="129" t="str">
        <f>Chart!$I$73</f>
        <v>Brian Smith</v>
      </c>
      <c r="U9" s="121" t="str">
        <f>Chart!$E$22</f>
        <v>Noel Mellett</v>
      </c>
      <c r="V9" s="121">
        <f>Chart!$D$22</f>
        <v>0</v>
      </c>
      <c r="W9" s="121">
        <f>Chart!$C$22</f>
        <v>0</v>
      </c>
      <c r="X9" s="121" t="str">
        <f>Chart!$B$22</f>
        <v>Sharon Moss</v>
      </c>
    </row>
    <row r="10" spans="2:24" ht="17.25" customHeight="1">
      <c r="B10" s="195">
        <v>3</v>
      </c>
      <c r="C10" s="120" t="str">
        <f t="shared" si="0"/>
        <v>Sharyn Briggs</v>
      </c>
      <c r="D10" s="132">
        <f t="shared" si="1"/>
        <v>0</v>
      </c>
      <c r="E10" s="120"/>
      <c r="F10" s="120">
        <f t="shared" si="2"/>
        <v>0</v>
      </c>
      <c r="G10" s="120"/>
      <c r="H10" s="120" t="str">
        <f>Chart!$I$93</f>
        <v>Stu Black</v>
      </c>
      <c r="U10" s="120" t="str">
        <f>Chart!$E$28</f>
        <v>Graham Anderson</v>
      </c>
      <c r="V10" s="120">
        <f>Chart!$D$28</f>
        <v>0</v>
      </c>
      <c r="W10" s="120">
        <f>Chart!$C$28</f>
        <v>0</v>
      </c>
      <c r="X10" s="120" t="str">
        <f>Chart!$B$28</f>
        <v>Fran Millard</v>
      </c>
    </row>
    <row r="11" spans="2:24" ht="17.25" customHeight="1">
      <c r="B11" s="196">
        <v>11</v>
      </c>
      <c r="C11" s="129" t="str">
        <f t="shared" si="0"/>
        <v>Wayne Brown</v>
      </c>
      <c r="D11" s="133">
        <f t="shared" si="1"/>
        <v>0</v>
      </c>
      <c r="E11" s="129"/>
      <c r="F11" s="129">
        <f t="shared" si="2"/>
        <v>0</v>
      </c>
      <c r="G11" s="129"/>
      <c r="H11" s="129" t="str">
        <f>Chart!$I$113</f>
        <v>Pat Teale</v>
      </c>
      <c r="U11" s="121" t="str">
        <f>Chart!$E$32</f>
        <v>Mark Gunders</v>
      </c>
      <c r="V11" s="121">
        <f>Chart!$D$32</f>
        <v>0</v>
      </c>
      <c r="W11" s="121">
        <f>Chart!$C$32</f>
        <v>0</v>
      </c>
      <c r="X11" s="121" t="str">
        <f>Chart!$B$32</f>
        <v>Karen Desacovich</v>
      </c>
    </row>
    <row r="12" spans="2:24" ht="17.25" customHeight="1">
      <c r="B12" s="195">
        <v>4</v>
      </c>
      <c r="C12" s="120" t="str">
        <f t="shared" si="0"/>
        <v>Heather Brown</v>
      </c>
      <c r="D12" s="132">
        <f t="shared" si="1"/>
        <v>0</v>
      </c>
      <c r="E12" s="120"/>
      <c r="F12" s="120">
        <f t="shared" si="2"/>
        <v>0</v>
      </c>
      <c r="G12" s="120"/>
      <c r="H12" s="120" t="str">
        <f>Chart!$I$133</f>
        <v>Phil Bamforth</v>
      </c>
      <c r="U12" s="120" t="str">
        <f>Chart!$E$38</f>
        <v>Bye</v>
      </c>
      <c r="V12" s="120">
        <f>Chart!$D$38</f>
        <v>0</v>
      </c>
      <c r="W12" s="120">
        <f>Chart!$C$38</f>
        <v>0</v>
      </c>
      <c r="X12" s="120">
        <f>Chart!$B$38</f>
        <v>0</v>
      </c>
    </row>
    <row r="13" spans="2:24" ht="17.25" customHeight="1">
      <c r="B13" s="197">
        <v>15</v>
      </c>
      <c r="C13" s="131" t="str">
        <f t="shared" si="0"/>
        <v>Di Hickey</v>
      </c>
      <c r="D13" s="134">
        <f t="shared" si="1"/>
        <v>0</v>
      </c>
      <c r="E13" s="131"/>
      <c r="F13" s="131">
        <f t="shared" si="2"/>
        <v>0</v>
      </c>
      <c r="G13" s="131"/>
      <c r="H13" s="131" t="str">
        <f>Chart!$I$153</f>
        <v>Dave Turk</v>
      </c>
      <c r="U13" s="121" t="str">
        <f>Chart!$E$42</f>
        <v>Ruth Perry</v>
      </c>
      <c r="V13" s="121">
        <f>Chart!$D$42</f>
        <v>0</v>
      </c>
      <c r="W13" s="121">
        <f>Chart!$C$42</f>
        <v>0</v>
      </c>
      <c r="X13" s="121" t="str">
        <f>Chart!$B$42</f>
        <v>Craig Jamieson</v>
      </c>
    </row>
    <row r="14" spans="2:24" ht="17.25" customHeight="1">
      <c r="B14" s="195"/>
      <c r="C14" s="120"/>
      <c r="D14" s="120"/>
      <c r="E14" s="120"/>
      <c r="F14" s="120"/>
      <c r="G14" s="120"/>
      <c r="H14" s="120"/>
      <c r="U14" s="120" t="str">
        <f>Chart!$E$48</f>
        <v>Annie McGill</v>
      </c>
      <c r="V14" s="120">
        <f>Chart!$D$48</f>
        <v>0</v>
      </c>
      <c r="W14" s="120">
        <f>Chart!$C$48</f>
        <v>0</v>
      </c>
      <c r="X14" s="120" t="str">
        <f>Chart!$B$48</f>
        <v>Chris Johnston</v>
      </c>
    </row>
    <row r="15" spans="2:24" ht="17.25" customHeight="1">
      <c r="B15" s="197"/>
      <c r="C15" s="121"/>
      <c r="D15" s="121"/>
      <c r="E15" s="121"/>
      <c r="F15" s="121"/>
      <c r="G15" s="121"/>
      <c r="H15" s="121"/>
      <c r="U15" s="121" t="str">
        <f>Chart!$E$52</f>
        <v>Keith Wilson</v>
      </c>
      <c r="V15" s="121">
        <f>Chart!$D$52</f>
        <v>0</v>
      </c>
      <c r="W15" s="121">
        <f>Chart!$C$52</f>
        <v>0</v>
      </c>
      <c r="X15" s="121" t="str">
        <f>Chart!$B$52</f>
        <v>Judy Wilson</v>
      </c>
    </row>
    <row r="16" spans="2:24" ht="17.25" customHeight="1">
      <c r="B16" s="197"/>
      <c r="C16" s="121"/>
      <c r="D16" s="121"/>
      <c r="E16" s="121"/>
      <c r="F16" s="121"/>
      <c r="G16" s="121"/>
      <c r="H16" s="121"/>
      <c r="U16" s="120" t="str">
        <f>Chart!$E$58</f>
        <v>Bye</v>
      </c>
      <c r="V16" s="120">
        <f>Chart!$D$58</f>
        <v>0</v>
      </c>
      <c r="W16" s="120">
        <f>Chart!$C$58</f>
        <v>0</v>
      </c>
      <c r="X16" s="120">
        <f>Chart!$B$58</f>
        <v>0</v>
      </c>
    </row>
    <row r="17" spans="2:24" ht="17.25" customHeight="1">
      <c r="B17" s="197"/>
      <c r="C17" s="121"/>
      <c r="D17" s="121"/>
      <c r="E17" s="121"/>
      <c r="F17" s="121"/>
      <c r="G17" s="121"/>
      <c r="H17" s="121"/>
      <c r="U17" s="121" t="str">
        <f>Chart!$E$62</f>
        <v>Greg Bullingham</v>
      </c>
      <c r="V17" s="121">
        <f>Chart!$D$62</f>
        <v>0</v>
      </c>
      <c r="W17" s="121">
        <f>Chart!$C$62</f>
        <v>0</v>
      </c>
      <c r="X17" s="121" t="str">
        <f>Chart!$B$62</f>
        <v>Gina Bullingham</v>
      </c>
    </row>
    <row r="18" spans="2:24" ht="17.25" customHeight="1">
      <c r="B18" s="197"/>
      <c r="C18" s="121"/>
      <c r="D18" s="121"/>
      <c r="E18" s="121"/>
      <c r="F18" s="121"/>
      <c r="G18" s="121"/>
      <c r="H18" s="121"/>
      <c r="U18" s="120" t="str">
        <f>Chart!$E$68</f>
        <v>Bye</v>
      </c>
      <c r="V18" s="120">
        <f>Chart!$D$68</f>
        <v>0</v>
      </c>
      <c r="W18" s="120">
        <f>Chart!$C$68</f>
        <v>0</v>
      </c>
      <c r="X18" s="120">
        <f>Chart!$B$68</f>
        <v>0</v>
      </c>
    </row>
    <row r="19" spans="2:24" ht="17.25" customHeight="1">
      <c r="B19" s="197"/>
      <c r="C19" s="121"/>
      <c r="D19" s="121"/>
      <c r="E19" s="121"/>
      <c r="F19" s="121"/>
      <c r="G19" s="121"/>
      <c r="H19" s="121"/>
      <c r="U19" s="121" t="str">
        <f>Chart!$E$72</f>
        <v>Brian Smith</v>
      </c>
      <c r="V19" s="121">
        <f>Chart!$D$72</f>
        <v>0</v>
      </c>
      <c r="W19" s="121">
        <f>Chart!$C$72</f>
        <v>0</v>
      </c>
      <c r="X19" s="121" t="str">
        <f>Chart!$B$72</f>
        <v>Carole Belsham</v>
      </c>
    </row>
    <row r="20" spans="2:24" ht="17.25" customHeight="1">
      <c r="B20" s="197"/>
      <c r="C20" s="121"/>
      <c r="D20" s="121"/>
      <c r="E20" s="121"/>
      <c r="F20" s="121"/>
      <c r="G20" s="121"/>
      <c r="H20" s="121"/>
      <c r="U20" s="120" t="str">
        <f>Chart!$E$78</f>
        <v>Bye</v>
      </c>
      <c r="V20" s="120">
        <f>Chart!$D$78</f>
        <v>0</v>
      </c>
      <c r="W20" s="120">
        <f>Chart!$C$78</f>
        <v>0</v>
      </c>
      <c r="X20" s="120">
        <f>Chart!$B$78</f>
        <v>0</v>
      </c>
    </row>
    <row r="21" spans="2:24" ht="17.25" customHeight="1">
      <c r="B21" s="197"/>
      <c r="C21" s="121"/>
      <c r="D21" s="121"/>
      <c r="E21" s="121"/>
      <c r="F21" s="121"/>
      <c r="G21" s="121"/>
      <c r="H21" s="121"/>
      <c r="U21" s="121" t="str">
        <f>Chart!$E$82</f>
        <v>Greg Brown</v>
      </c>
      <c r="V21" s="121">
        <f>Chart!$D$82</f>
        <v>0</v>
      </c>
      <c r="W21" s="121">
        <f>Chart!$C$82</f>
        <v>0</v>
      </c>
      <c r="X21" s="121" t="str">
        <f>Chart!$B$82</f>
        <v>Joan Shipstone</v>
      </c>
    </row>
    <row r="22" spans="2:24" ht="17.25" customHeight="1">
      <c r="B22" s="197"/>
      <c r="C22" s="121"/>
      <c r="D22" s="121"/>
      <c r="E22" s="121"/>
      <c r="F22" s="121"/>
      <c r="G22" s="121"/>
      <c r="H22" s="121"/>
      <c r="U22" s="120" t="str">
        <f>Chart!$E$88</f>
        <v>Stu Black</v>
      </c>
      <c r="V22" s="120">
        <f>Chart!$D$88</f>
        <v>0</v>
      </c>
      <c r="W22" s="120">
        <f>Chart!$C$88</f>
        <v>0</v>
      </c>
      <c r="X22" s="120" t="str">
        <f>Chart!$B$88</f>
        <v>Sharyn Briggs</v>
      </c>
    </row>
    <row r="23" spans="2:24" ht="17.25" customHeight="1">
      <c r="B23" s="197"/>
      <c r="C23" s="121"/>
      <c r="D23" s="121"/>
      <c r="E23" s="121"/>
      <c r="F23" s="121"/>
      <c r="G23" s="121"/>
      <c r="H23" s="121"/>
      <c r="U23" s="121" t="str">
        <f>Chart!$E$92</f>
        <v>Peter Carmody</v>
      </c>
      <c r="V23" s="121">
        <f>Chart!$D$92</f>
        <v>0</v>
      </c>
      <c r="W23" s="121">
        <f>Chart!$C$92</f>
        <v>0</v>
      </c>
      <c r="X23" s="121" t="str">
        <f>Chart!$B$92</f>
        <v>Helen Hancock</v>
      </c>
    </row>
    <row r="24" spans="2:24" ht="17.25" customHeight="1">
      <c r="B24" s="197"/>
      <c r="C24" s="121"/>
      <c r="D24" s="121"/>
      <c r="E24" s="121"/>
      <c r="F24" s="121"/>
      <c r="G24" s="121"/>
      <c r="H24" s="121"/>
      <c r="U24" s="120" t="str">
        <f>Chart!$E$98</f>
        <v>Bye</v>
      </c>
      <c r="V24" s="120">
        <f>Chart!$D$98</f>
        <v>0</v>
      </c>
      <c r="W24" s="120">
        <f>Chart!$C$98</f>
        <v>0</v>
      </c>
      <c r="X24" s="120">
        <f>Chart!$B$98</f>
        <v>0</v>
      </c>
    </row>
    <row r="25" spans="2:24" ht="17.25" customHeight="1">
      <c r="B25" s="197"/>
      <c r="C25" s="121"/>
      <c r="D25" s="121"/>
      <c r="E25" s="121"/>
      <c r="F25" s="121"/>
      <c r="G25" s="121"/>
      <c r="H25" s="121"/>
      <c r="U25" s="121" t="str">
        <f>Chart!$E$102</f>
        <v>John Lennon</v>
      </c>
      <c r="V25" s="121">
        <f>Chart!$D$102</f>
        <v>0</v>
      </c>
      <c r="W25" s="121">
        <f>Chart!$C$102</f>
        <v>0</v>
      </c>
      <c r="X25" s="121" t="str">
        <f>Chart!$B$102</f>
        <v>Liz Lennon</v>
      </c>
    </row>
    <row r="26" spans="2:24" ht="17.25" customHeight="1">
      <c r="B26" s="197"/>
      <c r="C26" s="121"/>
      <c r="D26" s="121"/>
      <c r="E26" s="121"/>
      <c r="F26" s="121"/>
      <c r="G26" s="121"/>
      <c r="H26" s="121"/>
      <c r="U26" s="120" t="str">
        <f>Chart!$E$108</f>
        <v>Paul Spencer</v>
      </c>
      <c r="V26" s="120">
        <f>Chart!$D$108</f>
        <v>0</v>
      </c>
      <c r="W26" s="120">
        <f>Chart!$C$108</f>
        <v>0</v>
      </c>
      <c r="X26" s="120" t="str">
        <f>Chart!$B$108</f>
        <v>Terri Spencer</v>
      </c>
    </row>
    <row r="27" spans="2:24" ht="17.25" customHeight="1">
      <c r="B27" s="197"/>
      <c r="C27" s="121"/>
      <c r="D27" s="121"/>
      <c r="E27" s="121"/>
      <c r="F27" s="121"/>
      <c r="G27" s="121"/>
      <c r="H27" s="121"/>
      <c r="U27" s="121" t="str">
        <f>Chart!$E$112</f>
        <v>Phil Bartlett</v>
      </c>
      <c r="V27" s="121">
        <f>Chart!$D$112</f>
        <v>0</v>
      </c>
      <c r="W27" s="121">
        <f>Chart!$C$112</f>
        <v>0</v>
      </c>
      <c r="X27" s="121" t="str">
        <f>Chart!$B$112</f>
        <v>Lyn Joy</v>
      </c>
    </row>
    <row r="28" spans="2:24" ht="17.25" customHeight="1">
      <c r="B28" s="197"/>
      <c r="C28" s="121"/>
      <c r="D28" s="121"/>
      <c r="E28" s="121"/>
      <c r="F28" s="121"/>
      <c r="G28" s="121"/>
      <c r="H28" s="121"/>
      <c r="U28" s="120" t="str">
        <f>Chart!$E$118</f>
        <v>Peter Page</v>
      </c>
      <c r="V28" s="120">
        <f>Chart!$D$118</f>
        <v>0</v>
      </c>
      <c r="W28" s="120">
        <f>Chart!$C$118</f>
        <v>0</v>
      </c>
      <c r="X28" s="120" t="str">
        <f>Chart!$B$118</f>
        <v>Jenny Beattie</v>
      </c>
    </row>
    <row r="29" spans="2:24" ht="17.25" customHeight="1">
      <c r="B29" s="197"/>
      <c r="C29" s="121"/>
      <c r="D29" s="121"/>
      <c r="E29" s="121"/>
      <c r="F29" s="121"/>
      <c r="G29" s="121"/>
      <c r="H29" s="121"/>
      <c r="U29" s="121" t="str">
        <f>Chart!$E$122</f>
        <v>Pat Teale</v>
      </c>
      <c r="V29" s="121">
        <f>Chart!$D$122</f>
        <v>0</v>
      </c>
      <c r="W29" s="121">
        <f>Chart!$C$122</f>
        <v>0</v>
      </c>
      <c r="X29" s="121" t="str">
        <f>Chart!$B$122</f>
        <v>Wayne Brown</v>
      </c>
    </row>
    <row r="30" spans="2:24" ht="17.25" customHeight="1">
      <c r="B30" s="197"/>
      <c r="C30" s="121"/>
      <c r="D30" s="121"/>
      <c r="E30" s="121"/>
      <c r="F30" s="121"/>
      <c r="G30" s="121"/>
      <c r="H30" s="121"/>
      <c r="U30" s="120" t="str">
        <f>Chart!$E$128</f>
        <v>Terry Saravanos</v>
      </c>
      <c r="V30" s="120">
        <f>Chart!$D$128</f>
        <v>0</v>
      </c>
      <c r="W30" s="120">
        <f>Chart!$C$128</f>
        <v>0</v>
      </c>
      <c r="X30" s="120" t="str">
        <f>Chart!$B$128</f>
        <v>Sue Lubowicz</v>
      </c>
    </row>
    <row r="31" spans="2:24" ht="17.25" customHeight="1">
      <c r="B31" s="197"/>
      <c r="C31" s="121"/>
      <c r="D31" s="121"/>
      <c r="E31" s="121"/>
      <c r="F31" s="121"/>
      <c r="G31" s="121"/>
      <c r="H31" s="121"/>
      <c r="U31" s="121" t="str">
        <f>Chart!$E$132</f>
        <v>Lee Cowie</v>
      </c>
      <c r="V31" s="121">
        <f>Chart!$D$132</f>
        <v>0</v>
      </c>
      <c r="W31" s="121">
        <f>Chart!$C$132</f>
        <v>0</v>
      </c>
      <c r="X31" s="121" t="str">
        <f>Chart!$B$132</f>
        <v>Bert Peperkamp</v>
      </c>
    </row>
    <row r="32" spans="2:24" ht="17.25" customHeight="1">
      <c r="B32" s="197"/>
      <c r="C32" s="121"/>
      <c r="D32" s="121"/>
      <c r="E32" s="121"/>
      <c r="F32" s="121"/>
      <c r="G32" s="121"/>
      <c r="H32" s="121"/>
      <c r="U32" s="120" t="str">
        <f>Chart!$E$138</f>
        <v>Bye</v>
      </c>
      <c r="V32" s="120">
        <f>Chart!$D$138</f>
        <v>0</v>
      </c>
      <c r="W32" s="120">
        <f>Chart!$C$138</f>
        <v>0</v>
      </c>
      <c r="X32" s="120">
        <f>Chart!$B$138</f>
        <v>0</v>
      </c>
    </row>
    <row r="33" spans="2:24" ht="17.25" customHeight="1">
      <c r="B33" s="197"/>
      <c r="C33" s="121"/>
      <c r="D33" s="121"/>
      <c r="E33" s="121"/>
      <c r="F33" s="121"/>
      <c r="G33" s="121"/>
      <c r="H33" s="121"/>
      <c r="U33" s="121" t="str">
        <f>Chart!$E$142</f>
        <v>Phil Bamforth</v>
      </c>
      <c r="V33" s="121">
        <f>Chart!$D$142</f>
        <v>0</v>
      </c>
      <c r="W33" s="121">
        <f>Chart!$C$142</f>
        <v>0</v>
      </c>
      <c r="X33" s="121" t="str">
        <f>Chart!$B$142</f>
        <v>Heather Brown</v>
      </c>
    </row>
    <row r="34" spans="2:24" ht="17.25" customHeight="1">
      <c r="B34" s="197"/>
      <c r="C34" s="121"/>
      <c r="D34" s="121"/>
      <c r="E34" s="121"/>
      <c r="F34" s="121"/>
      <c r="G34" s="121"/>
      <c r="H34" s="121"/>
      <c r="U34" s="120" t="str">
        <f>Chart!$E$148</f>
        <v>Bye</v>
      </c>
      <c r="V34" s="120">
        <f>Chart!$D$148</f>
        <v>0</v>
      </c>
      <c r="W34" s="120">
        <f>Chart!$C$148</f>
        <v>0</v>
      </c>
      <c r="X34" s="120">
        <f>Chart!$B$148</f>
        <v>0</v>
      </c>
    </row>
    <row r="35" spans="2:24" ht="17.25" customHeight="1">
      <c r="B35" s="197"/>
      <c r="C35" s="121"/>
      <c r="D35" s="121"/>
      <c r="E35" s="121"/>
      <c r="F35" s="121"/>
      <c r="G35" s="121"/>
      <c r="H35" s="121"/>
      <c r="U35" s="121" t="str">
        <f>Chart!$E$152</f>
        <v>Dave Turk</v>
      </c>
      <c r="V35" s="121">
        <f>Chart!$D$152</f>
        <v>0</v>
      </c>
      <c r="W35" s="121">
        <f>Chart!$C$152</f>
        <v>0</v>
      </c>
      <c r="X35" s="121" t="str">
        <f>Chart!$B$152</f>
        <v>Di Hickey</v>
      </c>
    </row>
    <row r="36" spans="2:24" ht="17.25" customHeight="1">
      <c r="B36" s="197"/>
      <c r="C36" s="121"/>
      <c r="D36" s="121"/>
      <c r="E36" s="121"/>
      <c r="F36" s="121"/>
      <c r="G36" s="121"/>
      <c r="H36" s="121"/>
      <c r="U36" s="120" t="str">
        <f>Chart!$E$158</f>
        <v>Bye</v>
      </c>
      <c r="V36" s="120">
        <f>Chart!$D$158</f>
        <v>0</v>
      </c>
      <c r="W36" s="120">
        <f>Chart!$C$158</f>
        <v>0</v>
      </c>
      <c r="X36" s="120">
        <f>Chart!$B$158</f>
        <v>0</v>
      </c>
    </row>
    <row r="37" spans="2:24" ht="17.25" customHeight="1">
      <c r="B37" s="197"/>
      <c r="C37" s="121"/>
      <c r="D37" s="121"/>
      <c r="E37" s="121"/>
      <c r="F37" s="121"/>
      <c r="G37" s="121"/>
      <c r="H37" s="121"/>
      <c r="U37" s="121" t="str">
        <f>Chart!$E$162</f>
        <v>Scott Wilson</v>
      </c>
      <c r="V37" s="121">
        <f>Chart!$D$162</f>
        <v>0</v>
      </c>
      <c r="W37" s="121">
        <f>Chart!$C$162</f>
        <v>0</v>
      </c>
      <c r="X37" s="121" t="str">
        <f>Chart!$B$162</f>
        <v>Sandy Wilson</v>
      </c>
    </row>
    <row r="38" spans="1:24" ht="17.25" customHeight="1">
      <c r="A38" s="124"/>
      <c r="B38" s="197"/>
      <c r="C38" s="121"/>
      <c r="D38" s="121"/>
      <c r="E38" s="121"/>
      <c r="F38" s="121"/>
      <c r="G38" s="121"/>
      <c r="H38" s="121"/>
      <c r="U38" s="120" t="e">
        <f>Chart!#REF!</f>
        <v>#REF!</v>
      </c>
      <c r="V38" s="120" t="e">
        <f>Chart!#REF!</f>
        <v>#REF!</v>
      </c>
      <c r="W38" s="120" t="e">
        <f>Chart!#REF!</f>
        <v>#REF!</v>
      </c>
      <c r="X38" s="120" t="e">
        <f>Chart!#REF!</f>
        <v>#REF!</v>
      </c>
    </row>
    <row r="39" spans="1:24" ht="17.25" customHeight="1">
      <c r="A39" s="124"/>
      <c r="B39" s="197"/>
      <c r="C39" s="121"/>
      <c r="D39" s="121"/>
      <c r="E39" s="121"/>
      <c r="F39" s="121"/>
      <c r="G39" s="121"/>
      <c r="H39" s="121"/>
      <c r="U39" s="121" t="e">
        <f>Chart!#REF!</f>
        <v>#REF!</v>
      </c>
      <c r="V39" s="121" t="e">
        <f>Chart!#REF!</f>
        <v>#REF!</v>
      </c>
      <c r="W39" s="121" t="e">
        <f>Chart!#REF!</f>
        <v>#REF!</v>
      </c>
      <c r="X39" s="121" t="e">
        <f>Chart!#REF!</f>
        <v>#REF!</v>
      </c>
    </row>
    <row r="40" spans="1:24" ht="17.25" customHeight="1">
      <c r="A40" s="124"/>
      <c r="B40" s="197"/>
      <c r="C40" s="121"/>
      <c r="D40" s="121"/>
      <c r="E40" s="121"/>
      <c r="F40" s="121"/>
      <c r="G40" s="121"/>
      <c r="H40" s="121"/>
      <c r="U40" s="120" t="e">
        <f>Chart!#REF!</f>
        <v>#REF!</v>
      </c>
      <c r="V40" s="120" t="e">
        <f>Chart!#REF!</f>
        <v>#REF!</v>
      </c>
      <c r="W40" s="120" t="e">
        <f>Chart!#REF!</f>
        <v>#REF!</v>
      </c>
      <c r="X40" s="120" t="e">
        <f>Chart!#REF!</f>
        <v>#REF!</v>
      </c>
    </row>
    <row r="41" spans="1:24" ht="17.25" customHeight="1">
      <c r="A41" s="124"/>
      <c r="B41" s="197"/>
      <c r="C41" s="121"/>
      <c r="D41" s="121"/>
      <c r="E41" s="121"/>
      <c r="F41" s="121"/>
      <c r="G41" s="121"/>
      <c r="H41" s="121"/>
      <c r="U41" s="121" t="e">
        <f>Chart!#REF!</f>
        <v>#REF!</v>
      </c>
      <c r="V41" s="121" t="e">
        <f>Chart!#REF!</f>
        <v>#REF!</v>
      </c>
      <c r="W41" s="121" t="e">
        <f>Chart!#REF!</f>
        <v>#REF!</v>
      </c>
      <c r="X41" s="121" t="e">
        <f>Chart!#REF!</f>
        <v>#REF!</v>
      </c>
    </row>
    <row r="42" spans="1:24" ht="17.25" customHeight="1">
      <c r="A42" s="124"/>
      <c r="B42" s="197"/>
      <c r="C42" s="121"/>
      <c r="D42" s="121"/>
      <c r="E42" s="121"/>
      <c r="F42" s="121"/>
      <c r="G42" s="121"/>
      <c r="H42" s="121"/>
      <c r="U42" s="120" t="e">
        <f>Chart!#REF!</f>
        <v>#REF!</v>
      </c>
      <c r="V42" s="120" t="e">
        <f>Chart!#REF!</f>
        <v>#REF!</v>
      </c>
      <c r="W42" s="120" t="e">
        <f>Chart!#REF!</f>
        <v>#REF!</v>
      </c>
      <c r="X42" s="120" t="e">
        <f>Chart!#REF!</f>
        <v>#REF!</v>
      </c>
    </row>
    <row r="43" spans="1:24" ht="17.25" customHeight="1">
      <c r="A43" s="124"/>
      <c r="B43" s="197"/>
      <c r="C43" s="121"/>
      <c r="D43" s="121"/>
      <c r="E43" s="121"/>
      <c r="F43" s="121"/>
      <c r="G43" s="121"/>
      <c r="H43" s="121"/>
      <c r="U43" s="121" t="e">
        <f>Chart!#REF!</f>
        <v>#REF!</v>
      </c>
      <c r="V43" s="121" t="e">
        <f>Chart!#REF!</f>
        <v>#REF!</v>
      </c>
      <c r="W43" s="121" t="e">
        <f>Chart!#REF!</f>
        <v>#REF!</v>
      </c>
      <c r="X43" s="121" t="e">
        <f>Chart!#REF!</f>
        <v>#REF!</v>
      </c>
    </row>
    <row r="44" spans="1:24" ht="17.25" customHeight="1">
      <c r="A44" s="124"/>
      <c r="B44" s="197"/>
      <c r="C44" s="121"/>
      <c r="D44" s="121"/>
      <c r="E44" s="121"/>
      <c r="F44" s="121"/>
      <c r="G44" s="121"/>
      <c r="H44" s="121"/>
      <c r="U44" s="120" t="e">
        <f>Chart!#REF!</f>
        <v>#REF!</v>
      </c>
      <c r="V44" s="120" t="e">
        <f>Chart!#REF!</f>
        <v>#REF!</v>
      </c>
      <c r="W44" s="120" t="e">
        <f>Chart!#REF!</f>
        <v>#REF!</v>
      </c>
      <c r="X44" s="120" t="e">
        <f>Chart!#REF!</f>
        <v>#REF!</v>
      </c>
    </row>
    <row r="45" spans="1:24" ht="17.25" customHeight="1">
      <c r="A45" s="124"/>
      <c r="B45" s="197"/>
      <c r="C45" s="121"/>
      <c r="D45" s="121"/>
      <c r="E45" s="121"/>
      <c r="F45" s="121"/>
      <c r="G45" s="121"/>
      <c r="H45" s="121"/>
      <c r="U45" s="121" t="e">
        <f>Chart!#REF!</f>
        <v>#REF!</v>
      </c>
      <c r="V45" s="121" t="e">
        <f>Chart!#REF!</f>
        <v>#REF!</v>
      </c>
      <c r="W45" s="121" t="e">
        <f>Chart!#REF!</f>
        <v>#REF!</v>
      </c>
      <c r="X45" s="121" t="e">
        <f>Chart!#REF!</f>
        <v>#REF!</v>
      </c>
    </row>
    <row r="46" spans="1:24" ht="17.25" customHeight="1">
      <c r="A46" s="124"/>
      <c r="B46" s="197"/>
      <c r="C46" s="121"/>
      <c r="D46" s="121"/>
      <c r="E46" s="121"/>
      <c r="F46" s="121"/>
      <c r="G46" s="121"/>
      <c r="H46" s="121"/>
      <c r="U46" s="120" t="e">
        <f>Chart!#REF!</f>
        <v>#REF!</v>
      </c>
      <c r="V46" s="120" t="e">
        <f>Chart!#REF!</f>
        <v>#REF!</v>
      </c>
      <c r="W46" s="120" t="e">
        <f>Chart!#REF!</f>
        <v>#REF!</v>
      </c>
      <c r="X46" s="120" t="e">
        <f>Chart!#REF!</f>
        <v>#REF!</v>
      </c>
    </row>
    <row r="47" spans="1:24" ht="17.25" customHeight="1">
      <c r="A47" s="124"/>
      <c r="B47" s="197"/>
      <c r="C47" s="121"/>
      <c r="D47" s="121"/>
      <c r="E47" s="121"/>
      <c r="F47" s="121"/>
      <c r="G47" s="121"/>
      <c r="H47" s="121"/>
      <c r="U47" s="121" t="e">
        <f>Chart!#REF!</f>
        <v>#REF!</v>
      </c>
      <c r="V47" s="121" t="e">
        <f>Chart!#REF!</f>
        <v>#REF!</v>
      </c>
      <c r="W47" s="121" t="e">
        <f>Chart!#REF!</f>
        <v>#REF!</v>
      </c>
      <c r="X47" s="121" t="e">
        <f>Chart!#REF!</f>
        <v>#REF!</v>
      </c>
    </row>
    <row r="48" spans="1:24" ht="17.25" customHeight="1">
      <c r="A48" s="124"/>
      <c r="B48" s="197"/>
      <c r="C48" s="121"/>
      <c r="D48" s="121"/>
      <c r="E48" s="121"/>
      <c r="F48" s="121"/>
      <c r="G48" s="121"/>
      <c r="H48" s="121"/>
      <c r="U48" s="120" t="e">
        <f>Chart!#REF!</f>
        <v>#REF!</v>
      </c>
      <c r="V48" s="120" t="e">
        <f>Chart!#REF!</f>
        <v>#REF!</v>
      </c>
      <c r="W48" s="120" t="e">
        <f>Chart!#REF!</f>
        <v>#REF!</v>
      </c>
      <c r="X48" s="120" t="e">
        <f>Chart!#REF!</f>
        <v>#REF!</v>
      </c>
    </row>
    <row r="49" spans="1:24" ht="17.25" customHeight="1">
      <c r="A49" s="124"/>
      <c r="B49" s="197"/>
      <c r="C49" s="121"/>
      <c r="D49" s="121"/>
      <c r="E49" s="121"/>
      <c r="F49" s="121"/>
      <c r="G49" s="121"/>
      <c r="H49" s="121"/>
      <c r="U49" s="121" t="e">
        <f>Chart!#REF!</f>
        <v>#REF!</v>
      </c>
      <c r="V49" s="121" t="e">
        <f>Chart!#REF!</f>
        <v>#REF!</v>
      </c>
      <c r="W49" s="121" t="e">
        <f>Chart!#REF!</f>
        <v>#REF!</v>
      </c>
      <c r="X49" s="121" t="e">
        <f>Chart!#REF!</f>
        <v>#REF!</v>
      </c>
    </row>
    <row r="50" spans="1:24" ht="17.25" customHeight="1">
      <c r="A50" s="124"/>
      <c r="B50" s="197"/>
      <c r="C50" s="121"/>
      <c r="D50" s="121"/>
      <c r="E50" s="121"/>
      <c r="F50" s="121"/>
      <c r="G50" s="121"/>
      <c r="H50" s="121"/>
      <c r="U50" s="120" t="e">
        <f>Chart!#REF!</f>
        <v>#REF!</v>
      </c>
      <c r="V50" s="120" t="e">
        <f>Chart!#REF!</f>
        <v>#REF!</v>
      </c>
      <c r="W50" s="120" t="e">
        <f>Chart!#REF!</f>
        <v>#REF!</v>
      </c>
      <c r="X50" s="120" t="e">
        <f>Chart!#REF!</f>
        <v>#REF!</v>
      </c>
    </row>
    <row r="51" spans="1:24" ht="17.25" customHeight="1">
      <c r="A51" s="124"/>
      <c r="B51" s="197"/>
      <c r="C51" s="121"/>
      <c r="D51" s="121"/>
      <c r="E51" s="121"/>
      <c r="F51" s="121"/>
      <c r="G51" s="121"/>
      <c r="H51" s="121"/>
      <c r="U51" s="121" t="e">
        <f>Chart!#REF!</f>
        <v>#REF!</v>
      </c>
      <c r="V51" s="121" t="e">
        <f>Chart!#REF!</f>
        <v>#REF!</v>
      </c>
      <c r="W51" s="121" t="e">
        <f>Chart!#REF!</f>
        <v>#REF!</v>
      </c>
      <c r="X51" s="121" t="e">
        <f>Chart!#REF!</f>
        <v>#REF!</v>
      </c>
    </row>
    <row r="52" spans="1:24" ht="17.25" customHeight="1">
      <c r="A52" s="124"/>
      <c r="B52" s="197"/>
      <c r="C52" s="121"/>
      <c r="D52" s="121"/>
      <c r="E52" s="121"/>
      <c r="F52" s="121"/>
      <c r="G52" s="121"/>
      <c r="H52" s="121"/>
      <c r="U52" s="120" t="e">
        <f>Chart!#REF!</f>
        <v>#REF!</v>
      </c>
      <c r="V52" s="120" t="e">
        <f>Chart!#REF!</f>
        <v>#REF!</v>
      </c>
      <c r="W52" s="120" t="e">
        <f>Chart!#REF!</f>
        <v>#REF!</v>
      </c>
      <c r="X52" s="120" t="e">
        <f>Chart!#REF!</f>
        <v>#REF!</v>
      </c>
    </row>
    <row r="53" spans="1:24" ht="17.25" customHeight="1">
      <c r="A53" s="124"/>
      <c r="B53" s="197"/>
      <c r="C53" s="121"/>
      <c r="D53" s="121"/>
      <c r="E53" s="121"/>
      <c r="F53" s="121"/>
      <c r="G53" s="121"/>
      <c r="H53" s="121"/>
      <c r="U53" s="121" t="e">
        <f>Chart!#REF!</f>
        <v>#REF!</v>
      </c>
      <c r="V53" s="121" t="e">
        <f>Chart!#REF!</f>
        <v>#REF!</v>
      </c>
      <c r="W53" s="121" t="e">
        <f>Chart!#REF!</f>
        <v>#REF!</v>
      </c>
      <c r="X53" s="121" t="e">
        <f>Chart!#REF!</f>
        <v>#REF!</v>
      </c>
    </row>
    <row r="54" spans="1:24" ht="17.25" customHeight="1">
      <c r="A54" s="124"/>
      <c r="B54" s="197"/>
      <c r="C54" s="121"/>
      <c r="D54" s="121"/>
      <c r="E54" s="121"/>
      <c r="F54" s="121"/>
      <c r="G54" s="121"/>
      <c r="H54" s="121"/>
      <c r="U54" s="120" t="e">
        <f>Chart!#REF!</f>
        <v>#REF!</v>
      </c>
      <c r="V54" s="120" t="e">
        <f>Chart!#REF!</f>
        <v>#REF!</v>
      </c>
      <c r="W54" s="120" t="e">
        <f>Chart!#REF!</f>
        <v>#REF!</v>
      </c>
      <c r="X54" s="120" t="e">
        <f>Chart!#REF!</f>
        <v>#REF!</v>
      </c>
    </row>
    <row r="55" spans="1:24" ht="17.25" customHeight="1">
      <c r="A55" s="124"/>
      <c r="B55" s="197"/>
      <c r="C55" s="121"/>
      <c r="D55" s="121"/>
      <c r="E55" s="121"/>
      <c r="F55" s="121"/>
      <c r="G55" s="121"/>
      <c r="H55" s="121"/>
      <c r="U55" s="121" t="e">
        <f>Chart!#REF!</f>
        <v>#REF!</v>
      </c>
      <c r="V55" s="121" t="e">
        <f>Chart!#REF!</f>
        <v>#REF!</v>
      </c>
      <c r="W55" s="121" t="e">
        <f>Chart!#REF!</f>
        <v>#REF!</v>
      </c>
      <c r="X55" s="121" t="e">
        <f>Chart!#REF!</f>
        <v>#REF!</v>
      </c>
    </row>
    <row r="56" spans="1:24" ht="17.25" customHeight="1">
      <c r="A56" s="124"/>
      <c r="B56" s="197"/>
      <c r="C56" s="121"/>
      <c r="D56" s="121"/>
      <c r="E56" s="121"/>
      <c r="F56" s="121"/>
      <c r="G56" s="121"/>
      <c r="H56" s="121"/>
      <c r="U56" s="120" t="e">
        <f>Chart!#REF!</f>
        <v>#REF!</v>
      </c>
      <c r="V56" s="120" t="e">
        <f>Chart!#REF!</f>
        <v>#REF!</v>
      </c>
      <c r="W56" s="120" t="e">
        <f>Chart!#REF!</f>
        <v>#REF!</v>
      </c>
      <c r="X56" s="120" t="e">
        <f>Chart!#REF!</f>
        <v>#REF!</v>
      </c>
    </row>
    <row r="57" spans="1:24" ht="17.25" customHeight="1">
      <c r="A57" s="124"/>
      <c r="B57" s="197"/>
      <c r="C57" s="121"/>
      <c r="D57" s="121"/>
      <c r="E57" s="121"/>
      <c r="F57" s="121"/>
      <c r="G57" s="121"/>
      <c r="H57" s="121"/>
      <c r="U57" s="121" t="e">
        <f>Chart!#REF!</f>
        <v>#REF!</v>
      </c>
      <c r="V57" s="121" t="e">
        <f>Chart!#REF!</f>
        <v>#REF!</v>
      </c>
      <c r="W57" s="121" t="e">
        <f>Chart!#REF!</f>
        <v>#REF!</v>
      </c>
      <c r="X57" s="121" t="e">
        <f>Chart!#REF!</f>
        <v>#REF!</v>
      </c>
    </row>
    <row r="58" spans="1:24" ht="17.25" customHeight="1">
      <c r="A58" s="124"/>
      <c r="B58" s="197"/>
      <c r="C58" s="121"/>
      <c r="D58" s="121"/>
      <c r="E58" s="121"/>
      <c r="F58" s="121"/>
      <c r="G58" s="121"/>
      <c r="H58" s="121"/>
      <c r="U58" s="120" t="e">
        <f>Chart!#REF!</f>
        <v>#REF!</v>
      </c>
      <c r="V58" s="120" t="e">
        <f>Chart!#REF!</f>
        <v>#REF!</v>
      </c>
      <c r="W58" s="120" t="e">
        <f>Chart!#REF!</f>
        <v>#REF!</v>
      </c>
      <c r="X58" s="120" t="e">
        <f>Chart!#REF!</f>
        <v>#REF!</v>
      </c>
    </row>
    <row r="59" spans="1:24" ht="17.25" customHeight="1">
      <c r="A59" s="124"/>
      <c r="B59" s="197"/>
      <c r="C59" s="121"/>
      <c r="D59" s="121"/>
      <c r="E59" s="121"/>
      <c r="F59" s="121"/>
      <c r="G59" s="121"/>
      <c r="H59" s="121"/>
      <c r="U59" s="121" t="e">
        <f>Chart!#REF!</f>
        <v>#REF!</v>
      </c>
      <c r="V59" s="121" t="e">
        <f>Chart!#REF!</f>
        <v>#REF!</v>
      </c>
      <c r="W59" s="121" t="e">
        <f>Chart!#REF!</f>
        <v>#REF!</v>
      </c>
      <c r="X59" s="121" t="e">
        <f>Chart!#REF!</f>
        <v>#REF!</v>
      </c>
    </row>
    <row r="60" spans="1:24" ht="17.25" customHeight="1">
      <c r="A60" s="124"/>
      <c r="B60" s="197"/>
      <c r="C60" s="121"/>
      <c r="D60" s="121"/>
      <c r="E60" s="121"/>
      <c r="F60" s="121"/>
      <c r="G60" s="121"/>
      <c r="H60" s="121"/>
      <c r="U60" s="120" t="e">
        <f>Chart!#REF!</f>
        <v>#REF!</v>
      </c>
      <c r="V60" s="120" t="e">
        <f>Chart!#REF!</f>
        <v>#REF!</v>
      </c>
      <c r="W60" s="120" t="e">
        <f>Chart!#REF!</f>
        <v>#REF!</v>
      </c>
      <c r="X60" s="120" t="e">
        <f>Chart!#REF!</f>
        <v>#REF!</v>
      </c>
    </row>
    <row r="61" spans="1:24" ht="17.25" customHeight="1">
      <c r="A61" s="124"/>
      <c r="B61" s="197"/>
      <c r="C61" s="121"/>
      <c r="D61" s="121"/>
      <c r="E61" s="121"/>
      <c r="F61" s="121"/>
      <c r="G61" s="121"/>
      <c r="H61" s="121"/>
      <c r="U61" s="121" t="e">
        <f>Chart!#REF!</f>
        <v>#REF!</v>
      </c>
      <c r="V61" s="121" t="e">
        <f>Chart!#REF!</f>
        <v>#REF!</v>
      </c>
      <c r="W61" s="121" t="e">
        <f>Chart!#REF!</f>
        <v>#REF!</v>
      </c>
      <c r="X61" s="121" t="e">
        <f>Chart!#REF!</f>
        <v>#REF!</v>
      </c>
    </row>
    <row r="62" spans="1:24" ht="17.25" customHeight="1">
      <c r="A62" s="124"/>
      <c r="B62" s="197"/>
      <c r="C62" s="121"/>
      <c r="D62" s="121"/>
      <c r="E62" s="121"/>
      <c r="F62" s="121"/>
      <c r="G62" s="121"/>
      <c r="H62" s="121"/>
      <c r="U62" s="120" t="e">
        <f>Chart!#REF!</f>
        <v>#REF!</v>
      </c>
      <c r="V62" s="120" t="e">
        <f>Chart!#REF!</f>
        <v>#REF!</v>
      </c>
      <c r="W62" s="120" t="e">
        <f>Chart!#REF!</f>
        <v>#REF!</v>
      </c>
      <c r="X62" s="120" t="e">
        <f>Chart!#REF!</f>
        <v>#REF!</v>
      </c>
    </row>
    <row r="63" spans="1:24" ht="17.25" customHeight="1">
      <c r="A63" s="124"/>
      <c r="B63" s="197"/>
      <c r="C63" s="121"/>
      <c r="D63" s="121"/>
      <c r="E63" s="121"/>
      <c r="F63" s="121"/>
      <c r="G63" s="121"/>
      <c r="H63" s="121"/>
      <c r="U63" s="121" t="e">
        <f>Chart!#REF!</f>
        <v>#REF!</v>
      </c>
      <c r="V63" s="121" t="e">
        <f>Chart!#REF!</f>
        <v>#REF!</v>
      </c>
      <c r="W63" s="121" t="e">
        <f>Chart!#REF!</f>
        <v>#REF!</v>
      </c>
      <c r="X63" s="121" t="e">
        <f>Chart!#REF!</f>
        <v>#REF!</v>
      </c>
    </row>
    <row r="64" spans="1:24" ht="17.25" customHeight="1">
      <c r="A64" s="124"/>
      <c r="B64" s="197"/>
      <c r="C64" s="121"/>
      <c r="D64" s="121"/>
      <c r="E64" s="121"/>
      <c r="F64" s="121"/>
      <c r="G64" s="121"/>
      <c r="H64" s="121"/>
      <c r="U64" s="120" t="e">
        <f>Chart!#REF!</f>
        <v>#REF!</v>
      </c>
      <c r="V64" s="120" t="e">
        <f>Chart!#REF!</f>
        <v>#REF!</v>
      </c>
      <c r="W64" s="120" t="e">
        <f>Chart!#REF!</f>
        <v>#REF!</v>
      </c>
      <c r="X64" s="120" t="e">
        <f>Chart!#REF!</f>
        <v>#REF!</v>
      </c>
    </row>
    <row r="65" spans="1:24" ht="17.25" customHeight="1">
      <c r="A65" s="124"/>
      <c r="B65" s="197"/>
      <c r="C65" s="121"/>
      <c r="D65" s="121"/>
      <c r="E65" s="121"/>
      <c r="F65" s="121"/>
      <c r="G65" s="121"/>
      <c r="H65" s="121"/>
      <c r="U65" s="121" t="e">
        <f>Chart!#REF!</f>
        <v>#REF!</v>
      </c>
      <c r="V65" s="121" t="e">
        <f>Chart!#REF!</f>
        <v>#REF!</v>
      </c>
      <c r="W65" s="121" t="e">
        <f>Chart!#REF!</f>
        <v>#REF!</v>
      </c>
      <c r="X65" s="121" t="e">
        <f>Chart!#REF!</f>
        <v>#REF!</v>
      </c>
    </row>
    <row r="66" spans="1:24" ht="17.25" customHeight="1">
      <c r="A66" s="124"/>
      <c r="B66" s="197"/>
      <c r="C66" s="121"/>
      <c r="D66" s="121"/>
      <c r="E66" s="121"/>
      <c r="F66" s="121"/>
      <c r="G66" s="121"/>
      <c r="H66" s="121"/>
      <c r="U66" s="120" t="e">
        <f>Chart!#REF!</f>
        <v>#REF!</v>
      </c>
      <c r="V66" s="120" t="e">
        <f>Chart!#REF!</f>
        <v>#REF!</v>
      </c>
      <c r="W66" s="120" t="e">
        <f>Chart!#REF!</f>
        <v>#REF!</v>
      </c>
      <c r="X66" s="120" t="e">
        <f>Chart!#REF!</f>
        <v>#REF!</v>
      </c>
    </row>
    <row r="67" spans="1:24" ht="17.25" customHeight="1">
      <c r="A67" s="124"/>
      <c r="B67" s="197"/>
      <c r="C67" s="121"/>
      <c r="D67" s="121"/>
      <c r="E67" s="121"/>
      <c r="F67" s="121"/>
      <c r="G67" s="121"/>
      <c r="H67" s="121"/>
      <c r="U67" s="121" t="e">
        <f>Chart!#REF!</f>
        <v>#REF!</v>
      </c>
      <c r="V67" s="121" t="e">
        <f>Chart!#REF!</f>
        <v>#REF!</v>
      </c>
      <c r="W67" s="121" t="e">
        <f>Chart!#REF!</f>
        <v>#REF!</v>
      </c>
      <c r="X67" s="121" t="e">
        <f>Chart!#REF!</f>
        <v>#REF!</v>
      </c>
    </row>
    <row r="68" spans="1:24" ht="17.25" customHeight="1">
      <c r="A68" s="124"/>
      <c r="B68" s="197"/>
      <c r="C68" s="121"/>
      <c r="D68" s="121"/>
      <c r="E68" s="121"/>
      <c r="F68" s="121"/>
      <c r="G68" s="121"/>
      <c r="H68" s="121"/>
      <c r="U68" s="120" t="e">
        <f>Chart!#REF!</f>
        <v>#REF!</v>
      </c>
      <c r="V68" s="120" t="e">
        <f>Chart!#REF!</f>
        <v>#REF!</v>
      </c>
      <c r="W68" s="120" t="e">
        <f>Chart!#REF!</f>
        <v>#REF!</v>
      </c>
      <c r="X68" s="120" t="e">
        <f>Chart!#REF!</f>
        <v>#REF!</v>
      </c>
    </row>
    <row r="69" spans="1:24" ht="17.25" customHeight="1">
      <c r="A69" s="124"/>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Coolum Beach Bowls Club</v>
      </c>
      <c r="C1" s="198"/>
      <c r="D1" s="198"/>
      <c r="E1" s="198"/>
      <c r="F1" s="198"/>
      <c r="G1" s="198"/>
      <c r="H1" s="198"/>
      <c r="I1" s="110"/>
      <c r="J1" s="110"/>
      <c r="K1" s="110"/>
      <c r="L1" s="110"/>
      <c r="M1" s="110"/>
      <c r="N1" s="110"/>
      <c r="O1" s="110"/>
      <c r="P1" s="110"/>
      <c r="Q1" s="110"/>
    </row>
    <row r="2" spans="2:17" ht="21" customHeight="1">
      <c r="B2" s="192" t="s">
        <v>45</v>
      </c>
      <c r="C2" s="192"/>
      <c r="D2" s="192"/>
      <c r="E2" s="192"/>
      <c r="F2" s="192"/>
      <c r="G2" s="192"/>
      <c r="H2" s="192"/>
      <c r="I2" s="110"/>
      <c r="J2" s="110"/>
      <c r="K2" s="110"/>
      <c r="L2" s="110"/>
      <c r="M2" s="110"/>
      <c r="N2" s="110"/>
      <c r="O2" s="110"/>
      <c r="P2" s="110"/>
      <c r="Q2" s="110"/>
    </row>
    <row r="3" spans="2:17" ht="24" customHeight="1">
      <c r="B3" s="193">
        <v>41461</v>
      </c>
      <c r="C3" s="193"/>
      <c r="D3" s="193"/>
      <c r="E3" s="193"/>
      <c r="F3" s="193"/>
      <c r="G3" s="193"/>
      <c r="H3" s="193"/>
      <c r="I3" s="110"/>
      <c r="J3" s="110"/>
      <c r="K3" s="110"/>
      <c r="L3" s="110"/>
      <c r="M3" s="110"/>
      <c r="N3" s="110"/>
      <c r="O3" s="110"/>
      <c r="P3" s="110"/>
      <c r="Q3" s="110"/>
    </row>
    <row r="4" spans="2:8" ht="25.5" customHeight="1">
      <c r="B4" s="194" t="s">
        <v>36</v>
      </c>
      <c r="C4" s="194"/>
      <c r="D4" s="194"/>
      <c r="E4" s="194"/>
      <c r="F4" s="194"/>
      <c r="G4" s="194"/>
      <c r="H4" s="194"/>
    </row>
    <row r="5" spans="2:5" ht="25.5">
      <c r="B5" s="111" t="s">
        <v>34</v>
      </c>
      <c r="E5" s="111" t="s">
        <v>34</v>
      </c>
    </row>
    <row r="6" spans="2:24" ht="17.25" customHeight="1">
      <c r="B6" s="195">
        <v>1</v>
      </c>
      <c r="C6" s="120" t="str">
        <f>VLOOKUP($H6,U6:X133,4,FALSE)</f>
        <v>Craig Jamieson</v>
      </c>
      <c r="D6" s="132">
        <f>VLOOKUP($H6,U6:X133,3,FALSE)</f>
        <v>0</v>
      </c>
      <c r="E6" s="120"/>
      <c r="F6" s="120">
        <f>VLOOKUP($H6,U6:X133,2,FALSE)</f>
        <v>0</v>
      </c>
      <c r="G6" s="120" t="str">
        <f>Chart!$B$8</f>
        <v>Liz Hitchcock</v>
      </c>
      <c r="H6" s="120" t="str">
        <f>Chart!$K$23</f>
        <v>Ruth Perry</v>
      </c>
      <c r="U6" s="120" t="str">
        <f>Chart!$E$8</f>
        <v>Eric Tomsene</v>
      </c>
      <c r="V6" s="120">
        <f>Chart!$D$8</f>
        <v>0</v>
      </c>
      <c r="W6" s="120">
        <f>Chart!$C$8</f>
        <v>0</v>
      </c>
      <c r="X6" s="120" t="str">
        <f>Chart!$B$8</f>
        <v>Liz Hitchcock</v>
      </c>
    </row>
    <row r="7" spans="2:24" ht="17.25" customHeight="1">
      <c r="B7" s="196"/>
      <c r="C7" s="129" t="str">
        <f>VLOOKUP($H7,U7:X134,4,FALSE)</f>
        <v>Carole Belsham</v>
      </c>
      <c r="D7" s="133">
        <f>VLOOKUP($H7,U7:X134,3,FALSE)</f>
        <v>0</v>
      </c>
      <c r="E7" s="129"/>
      <c r="F7" s="129">
        <f>VLOOKUP($H7,U7:X134,2,FALSE)</f>
        <v>0</v>
      </c>
      <c r="G7" s="129"/>
      <c r="H7" s="129" t="str">
        <f>Chart!$K$63</f>
        <v>Brian Smith</v>
      </c>
      <c r="U7" s="121" t="str">
        <f>Chart!$E$12</f>
        <v>Mick Japundza</v>
      </c>
      <c r="V7" s="121">
        <f>Chart!$D$12</f>
        <v>0</v>
      </c>
      <c r="W7" s="121">
        <f>Chart!$C$12</f>
        <v>0</v>
      </c>
      <c r="X7" s="121" t="str">
        <f>Chart!$B$12</f>
        <v>Tilly Coyne</v>
      </c>
    </row>
    <row r="8" spans="2:24" ht="17.25" customHeight="1">
      <c r="B8" s="195">
        <v>2</v>
      </c>
      <c r="C8" s="120" t="str">
        <f>VLOOKUP($H8,U8:X135,4,FALSE)</f>
        <v>Sharyn Briggs</v>
      </c>
      <c r="D8" s="132">
        <f>VLOOKUP($H8,U8:X135,3,FALSE)</f>
        <v>0</v>
      </c>
      <c r="E8" s="120"/>
      <c r="F8" s="120">
        <f>VLOOKUP($H8,U8:X135,2,FALSE)</f>
        <v>0</v>
      </c>
      <c r="G8" s="120"/>
      <c r="H8" s="120" t="str">
        <f>Chart!$K$103</f>
        <v>Stu Black</v>
      </c>
      <c r="U8" s="120" t="str">
        <f>Chart!$E$18</f>
        <v>Bye</v>
      </c>
      <c r="V8" s="120">
        <f>Chart!$D$18</f>
        <v>0</v>
      </c>
      <c r="W8" s="120">
        <f>Chart!$C$18</f>
        <v>0</v>
      </c>
      <c r="X8" s="120">
        <f>Chart!$B$18</f>
        <v>0</v>
      </c>
    </row>
    <row r="9" spans="2:24" ht="17.25" customHeight="1">
      <c r="B9" s="196">
        <v>7</v>
      </c>
      <c r="C9" s="129" t="str">
        <f>VLOOKUP($H9,U9:X136,4,FALSE)</f>
        <v>Heather Brown</v>
      </c>
      <c r="D9" s="133">
        <f>VLOOKUP($H9,U9:X136,3,FALSE)</f>
        <v>0</v>
      </c>
      <c r="E9" s="129"/>
      <c r="F9" s="129">
        <f>VLOOKUP($H9,U9:X136,2,FALSE)</f>
        <v>0</v>
      </c>
      <c r="G9" s="129"/>
      <c r="H9" s="129" t="str">
        <f>Chart!$K$143</f>
        <v>Phil Bamforth</v>
      </c>
      <c r="U9" s="121" t="str">
        <f>Chart!$E$22</f>
        <v>Noel Mellett</v>
      </c>
      <c r="V9" s="121">
        <f>Chart!$D$22</f>
        <v>0</v>
      </c>
      <c r="W9" s="121">
        <f>Chart!$C$22</f>
        <v>0</v>
      </c>
      <c r="X9" s="121" t="str">
        <f>Chart!$B$22</f>
        <v>Sharon Moss</v>
      </c>
    </row>
    <row r="10" spans="2:24" ht="17.25" customHeight="1">
      <c r="B10" s="197"/>
      <c r="C10" s="121"/>
      <c r="D10" s="121"/>
      <c r="E10" s="121"/>
      <c r="F10" s="121"/>
      <c r="G10" s="121"/>
      <c r="H10" s="121"/>
      <c r="U10" s="120" t="str">
        <f>Chart!$E$28</f>
        <v>Graham Anderson</v>
      </c>
      <c r="V10" s="120">
        <f>Chart!$D$28</f>
        <v>0</v>
      </c>
      <c r="W10" s="120">
        <f>Chart!$C$28</f>
        <v>0</v>
      </c>
      <c r="X10" s="120" t="str">
        <f>Chart!$B$28</f>
        <v>Fran Millard</v>
      </c>
    </row>
    <row r="11" spans="2:24" ht="17.25" customHeight="1">
      <c r="B11" s="197"/>
      <c r="C11" s="121"/>
      <c r="D11" s="121"/>
      <c r="E11" s="121"/>
      <c r="F11" s="121"/>
      <c r="G11" s="121"/>
      <c r="H11" s="121"/>
      <c r="U11" s="121" t="str">
        <f>Chart!$E$32</f>
        <v>Mark Gunders</v>
      </c>
      <c r="V11" s="121">
        <f>Chart!$D$32</f>
        <v>0</v>
      </c>
      <c r="W11" s="121">
        <f>Chart!$C$32</f>
        <v>0</v>
      </c>
      <c r="X11" s="121" t="str">
        <f>Chart!$B$32</f>
        <v>Karen Desacovich</v>
      </c>
    </row>
    <row r="12" spans="2:24" ht="17.25" customHeight="1">
      <c r="B12" s="197"/>
      <c r="C12" s="121"/>
      <c r="D12" s="121"/>
      <c r="E12" s="121"/>
      <c r="F12" s="121"/>
      <c r="G12" s="121"/>
      <c r="H12" s="121"/>
      <c r="U12" s="120" t="str">
        <f>Chart!$E$38</f>
        <v>Bye</v>
      </c>
      <c r="V12" s="120">
        <f>Chart!$D$38</f>
        <v>0</v>
      </c>
      <c r="W12" s="120">
        <f>Chart!$C$38</f>
        <v>0</v>
      </c>
      <c r="X12" s="120">
        <f>Chart!$B$38</f>
        <v>0</v>
      </c>
    </row>
    <row r="13" spans="2:24" ht="17.25" customHeight="1">
      <c r="B13" s="197"/>
      <c r="C13" s="121"/>
      <c r="D13" s="121"/>
      <c r="E13" s="121"/>
      <c r="F13" s="121"/>
      <c r="G13" s="121"/>
      <c r="H13" s="121"/>
      <c r="U13" s="121" t="str">
        <f>Chart!$E$42</f>
        <v>Ruth Perry</v>
      </c>
      <c r="V13" s="121">
        <f>Chart!$D$42</f>
        <v>0</v>
      </c>
      <c r="W13" s="121">
        <f>Chart!$C$42</f>
        <v>0</v>
      </c>
      <c r="X13" s="121" t="str">
        <f>Chart!$B$42</f>
        <v>Craig Jamieson</v>
      </c>
    </row>
    <row r="14" spans="2:24" ht="17.25" customHeight="1">
      <c r="B14" s="197"/>
      <c r="C14" s="121"/>
      <c r="D14" s="121"/>
      <c r="E14" s="121"/>
      <c r="F14" s="121"/>
      <c r="G14" s="121"/>
      <c r="H14" s="121"/>
      <c r="U14" s="120" t="str">
        <f>Chart!$E$48</f>
        <v>Annie McGill</v>
      </c>
      <c r="V14" s="120">
        <f>Chart!$D$48</f>
        <v>0</v>
      </c>
      <c r="W14" s="120">
        <f>Chart!$C$48</f>
        <v>0</v>
      </c>
      <c r="X14" s="120" t="str">
        <f>Chart!$B$48</f>
        <v>Chris Johnston</v>
      </c>
    </row>
    <row r="15" spans="2:24" ht="17.25" customHeight="1">
      <c r="B15" s="197"/>
      <c r="C15" s="121"/>
      <c r="D15" s="121"/>
      <c r="E15" s="121"/>
      <c r="F15" s="121"/>
      <c r="G15" s="121"/>
      <c r="H15" s="121"/>
      <c r="U15" s="121" t="str">
        <f>Chart!$E$52</f>
        <v>Keith Wilson</v>
      </c>
      <c r="V15" s="121">
        <f>Chart!$D$52</f>
        <v>0</v>
      </c>
      <c r="W15" s="121">
        <f>Chart!$C$52</f>
        <v>0</v>
      </c>
      <c r="X15" s="121" t="str">
        <f>Chart!$B$52</f>
        <v>Judy Wilson</v>
      </c>
    </row>
    <row r="16" spans="2:24" ht="17.25" customHeight="1">
      <c r="B16" s="197"/>
      <c r="C16" s="121"/>
      <c r="D16" s="121"/>
      <c r="E16" s="121"/>
      <c r="F16" s="121"/>
      <c r="G16" s="121"/>
      <c r="H16" s="121"/>
      <c r="U16" s="120" t="str">
        <f>Chart!$E$58</f>
        <v>Bye</v>
      </c>
      <c r="V16" s="120">
        <f>Chart!$D$58</f>
        <v>0</v>
      </c>
      <c r="W16" s="120">
        <f>Chart!$C$58</f>
        <v>0</v>
      </c>
      <c r="X16" s="120">
        <f>Chart!$B$58</f>
        <v>0</v>
      </c>
    </row>
    <row r="17" spans="2:24" ht="17.25" customHeight="1">
      <c r="B17" s="197"/>
      <c r="C17" s="121"/>
      <c r="D17" s="121"/>
      <c r="E17" s="121"/>
      <c r="F17" s="121"/>
      <c r="G17" s="121"/>
      <c r="H17" s="121"/>
      <c r="U17" s="121" t="str">
        <f>Chart!$E$62</f>
        <v>Greg Bullingham</v>
      </c>
      <c r="V17" s="121">
        <f>Chart!$D$62</f>
        <v>0</v>
      </c>
      <c r="W17" s="121">
        <f>Chart!$C$62</f>
        <v>0</v>
      </c>
      <c r="X17" s="121" t="str">
        <f>Chart!$B$62</f>
        <v>Gina Bullingham</v>
      </c>
    </row>
    <row r="18" spans="2:24" ht="17.25" customHeight="1">
      <c r="B18" s="197"/>
      <c r="C18" s="121"/>
      <c r="D18" s="121"/>
      <c r="E18" s="121"/>
      <c r="F18" s="121"/>
      <c r="G18" s="121"/>
      <c r="H18" s="121"/>
      <c r="U18" s="120" t="str">
        <f>Chart!$E$68</f>
        <v>Bye</v>
      </c>
      <c r="V18" s="120">
        <f>Chart!$D$68</f>
        <v>0</v>
      </c>
      <c r="W18" s="120">
        <f>Chart!$C$68</f>
        <v>0</v>
      </c>
      <c r="X18" s="120">
        <f>Chart!$B$68</f>
        <v>0</v>
      </c>
    </row>
    <row r="19" spans="2:24" ht="17.25" customHeight="1">
      <c r="B19" s="197"/>
      <c r="C19" s="121"/>
      <c r="D19" s="121"/>
      <c r="E19" s="121"/>
      <c r="F19" s="121"/>
      <c r="G19" s="121"/>
      <c r="H19" s="121"/>
      <c r="U19" s="121" t="str">
        <f>Chart!$E$72</f>
        <v>Brian Smith</v>
      </c>
      <c r="V19" s="121">
        <f>Chart!$D$72</f>
        <v>0</v>
      </c>
      <c r="W19" s="121">
        <f>Chart!$C$72</f>
        <v>0</v>
      </c>
      <c r="X19" s="121" t="str">
        <f>Chart!$B$72</f>
        <v>Carole Belsham</v>
      </c>
    </row>
    <row r="20" spans="2:24" ht="17.25" customHeight="1">
      <c r="B20" s="197"/>
      <c r="C20" s="121"/>
      <c r="D20" s="121"/>
      <c r="E20" s="121"/>
      <c r="F20" s="121"/>
      <c r="G20" s="121"/>
      <c r="H20" s="121"/>
      <c r="U20" s="120" t="str">
        <f>Chart!$E$78</f>
        <v>Bye</v>
      </c>
      <c r="V20" s="120">
        <f>Chart!$D$78</f>
        <v>0</v>
      </c>
      <c r="W20" s="120">
        <f>Chart!$C$78</f>
        <v>0</v>
      </c>
      <c r="X20" s="120">
        <f>Chart!$B$78</f>
        <v>0</v>
      </c>
    </row>
    <row r="21" spans="2:24" ht="17.25" customHeight="1">
      <c r="B21" s="197"/>
      <c r="C21" s="121"/>
      <c r="D21" s="121"/>
      <c r="E21" s="121"/>
      <c r="F21" s="121"/>
      <c r="G21" s="121"/>
      <c r="H21" s="121"/>
      <c r="U21" s="121" t="str">
        <f>Chart!$E$82</f>
        <v>Greg Brown</v>
      </c>
      <c r="V21" s="121">
        <f>Chart!$D$82</f>
        <v>0</v>
      </c>
      <c r="W21" s="121">
        <f>Chart!$C$82</f>
        <v>0</v>
      </c>
      <c r="X21" s="121" t="str">
        <f>Chart!$B$82</f>
        <v>Joan Shipstone</v>
      </c>
    </row>
    <row r="22" spans="2:24" ht="17.25" customHeight="1">
      <c r="B22" s="197"/>
      <c r="C22" s="121"/>
      <c r="D22" s="121"/>
      <c r="E22" s="121"/>
      <c r="F22" s="121"/>
      <c r="G22" s="121"/>
      <c r="H22" s="121"/>
      <c r="U22" s="120" t="str">
        <f>Chart!$E$88</f>
        <v>Stu Black</v>
      </c>
      <c r="V22" s="120">
        <f>Chart!$D$88</f>
        <v>0</v>
      </c>
      <c r="W22" s="120">
        <f>Chart!$C$88</f>
        <v>0</v>
      </c>
      <c r="X22" s="120" t="str">
        <f>Chart!$B$88</f>
        <v>Sharyn Briggs</v>
      </c>
    </row>
    <row r="23" spans="2:24" ht="17.25" customHeight="1">
      <c r="B23" s="197"/>
      <c r="C23" s="121"/>
      <c r="D23" s="121"/>
      <c r="E23" s="121"/>
      <c r="F23" s="121"/>
      <c r="G23" s="121"/>
      <c r="H23" s="121"/>
      <c r="U23" s="121" t="str">
        <f>Chart!$E$92</f>
        <v>Peter Carmody</v>
      </c>
      <c r="V23" s="121">
        <f>Chart!$D$92</f>
        <v>0</v>
      </c>
      <c r="W23" s="121">
        <f>Chart!$C$92</f>
        <v>0</v>
      </c>
      <c r="X23" s="121" t="str">
        <f>Chart!$B$92</f>
        <v>Helen Hancock</v>
      </c>
    </row>
    <row r="24" spans="2:24" ht="17.25" customHeight="1">
      <c r="B24" s="197"/>
      <c r="C24" s="121"/>
      <c r="D24" s="121"/>
      <c r="E24" s="121"/>
      <c r="F24" s="121"/>
      <c r="G24" s="121"/>
      <c r="H24" s="121"/>
      <c r="U24" s="120" t="str">
        <f>Chart!$E$98</f>
        <v>Bye</v>
      </c>
      <c r="V24" s="120">
        <f>Chart!$D$98</f>
        <v>0</v>
      </c>
      <c r="W24" s="120">
        <f>Chart!$C$98</f>
        <v>0</v>
      </c>
      <c r="X24" s="120">
        <f>Chart!$B$98</f>
        <v>0</v>
      </c>
    </row>
    <row r="25" spans="2:24" ht="17.25" customHeight="1">
      <c r="B25" s="197"/>
      <c r="C25" s="121"/>
      <c r="D25" s="121"/>
      <c r="E25" s="121"/>
      <c r="F25" s="121"/>
      <c r="G25" s="121"/>
      <c r="H25" s="121"/>
      <c r="U25" s="121" t="str">
        <f>Chart!$E$102</f>
        <v>John Lennon</v>
      </c>
      <c r="V25" s="121">
        <f>Chart!$D$102</f>
        <v>0</v>
      </c>
      <c r="W25" s="121">
        <f>Chart!$C$102</f>
        <v>0</v>
      </c>
      <c r="X25" s="121" t="str">
        <f>Chart!$B$102</f>
        <v>Liz Lennon</v>
      </c>
    </row>
    <row r="26" spans="2:24" ht="17.25" customHeight="1">
      <c r="B26" s="197"/>
      <c r="C26" s="121"/>
      <c r="D26" s="121"/>
      <c r="E26" s="121"/>
      <c r="F26" s="121"/>
      <c r="G26" s="121"/>
      <c r="H26" s="121"/>
      <c r="U26" s="120" t="str">
        <f>Chart!$E$108</f>
        <v>Paul Spencer</v>
      </c>
      <c r="V26" s="120">
        <f>Chart!$D$108</f>
        <v>0</v>
      </c>
      <c r="W26" s="120">
        <f>Chart!$C$108</f>
        <v>0</v>
      </c>
      <c r="X26" s="120" t="str">
        <f>Chart!$B$108</f>
        <v>Terri Spencer</v>
      </c>
    </row>
    <row r="27" spans="2:24" ht="17.25" customHeight="1">
      <c r="B27" s="197"/>
      <c r="C27" s="121"/>
      <c r="D27" s="121"/>
      <c r="E27" s="121"/>
      <c r="F27" s="121"/>
      <c r="G27" s="121"/>
      <c r="H27" s="121"/>
      <c r="U27" s="121" t="str">
        <f>Chart!$E$112</f>
        <v>Phil Bartlett</v>
      </c>
      <c r="V27" s="121">
        <f>Chart!$D$112</f>
        <v>0</v>
      </c>
      <c r="W27" s="121">
        <f>Chart!$C$112</f>
        <v>0</v>
      </c>
      <c r="X27" s="121" t="str">
        <f>Chart!$B$112</f>
        <v>Lyn Joy</v>
      </c>
    </row>
    <row r="28" spans="2:24" ht="17.25" customHeight="1">
      <c r="B28" s="197"/>
      <c r="C28" s="121"/>
      <c r="D28" s="121"/>
      <c r="E28" s="121"/>
      <c r="F28" s="121"/>
      <c r="G28" s="121"/>
      <c r="H28" s="121"/>
      <c r="U28" s="120" t="str">
        <f>Chart!$E$118</f>
        <v>Peter Page</v>
      </c>
      <c r="V28" s="120">
        <f>Chart!$D$118</f>
        <v>0</v>
      </c>
      <c r="W28" s="120">
        <f>Chart!$C$118</f>
        <v>0</v>
      </c>
      <c r="X28" s="120" t="str">
        <f>Chart!$B$118</f>
        <v>Jenny Beattie</v>
      </c>
    </row>
    <row r="29" spans="2:24" ht="17.25" customHeight="1">
      <c r="B29" s="197"/>
      <c r="C29" s="121"/>
      <c r="D29" s="121"/>
      <c r="E29" s="121"/>
      <c r="F29" s="121"/>
      <c r="G29" s="121"/>
      <c r="H29" s="121"/>
      <c r="U29" s="121" t="str">
        <f>Chart!$E$122</f>
        <v>Pat Teale</v>
      </c>
      <c r="V29" s="121">
        <f>Chart!$D$122</f>
        <v>0</v>
      </c>
      <c r="W29" s="121">
        <f>Chart!$C$122</f>
        <v>0</v>
      </c>
      <c r="X29" s="121" t="str">
        <f>Chart!$B$122</f>
        <v>Wayne Brown</v>
      </c>
    </row>
    <row r="30" spans="2:24" ht="17.25" customHeight="1">
      <c r="B30" s="197"/>
      <c r="C30" s="121"/>
      <c r="D30" s="121"/>
      <c r="E30" s="121"/>
      <c r="F30" s="121"/>
      <c r="G30" s="121"/>
      <c r="H30" s="121"/>
      <c r="U30" s="120" t="str">
        <f>Chart!$E$128</f>
        <v>Terry Saravanos</v>
      </c>
      <c r="V30" s="120">
        <f>Chart!$D$128</f>
        <v>0</v>
      </c>
      <c r="W30" s="120">
        <f>Chart!$C$128</f>
        <v>0</v>
      </c>
      <c r="X30" s="120" t="str">
        <f>Chart!$B$128</f>
        <v>Sue Lubowicz</v>
      </c>
    </row>
    <row r="31" spans="2:24" ht="17.25" customHeight="1">
      <c r="B31" s="197"/>
      <c r="C31" s="121"/>
      <c r="D31" s="121"/>
      <c r="E31" s="121"/>
      <c r="F31" s="121"/>
      <c r="G31" s="121"/>
      <c r="H31" s="121"/>
      <c r="U31" s="121" t="str">
        <f>Chart!$E$132</f>
        <v>Lee Cowie</v>
      </c>
      <c r="V31" s="121">
        <f>Chart!$D$132</f>
        <v>0</v>
      </c>
      <c r="W31" s="121">
        <f>Chart!$C$132</f>
        <v>0</v>
      </c>
      <c r="X31" s="121" t="str">
        <f>Chart!$B$132</f>
        <v>Bert Peperkamp</v>
      </c>
    </row>
    <row r="32" spans="2:24" ht="17.25" customHeight="1">
      <c r="B32" s="197"/>
      <c r="C32" s="121"/>
      <c r="D32" s="121"/>
      <c r="E32" s="121"/>
      <c r="F32" s="121"/>
      <c r="G32" s="121"/>
      <c r="H32" s="121"/>
      <c r="U32" s="120" t="str">
        <f>Chart!$E$138</f>
        <v>Bye</v>
      </c>
      <c r="V32" s="120">
        <f>Chart!$D$138</f>
        <v>0</v>
      </c>
      <c r="W32" s="120">
        <f>Chart!$C$138</f>
        <v>0</v>
      </c>
      <c r="X32" s="120">
        <f>Chart!$B$138</f>
        <v>0</v>
      </c>
    </row>
    <row r="33" spans="2:24" ht="17.25" customHeight="1">
      <c r="B33" s="197"/>
      <c r="C33" s="121"/>
      <c r="D33" s="121"/>
      <c r="E33" s="121"/>
      <c r="F33" s="121"/>
      <c r="G33" s="121"/>
      <c r="H33" s="121"/>
      <c r="U33" s="121" t="str">
        <f>Chart!$E$142</f>
        <v>Phil Bamforth</v>
      </c>
      <c r="V33" s="121">
        <f>Chart!$D$142</f>
        <v>0</v>
      </c>
      <c r="W33" s="121">
        <f>Chart!$C$142</f>
        <v>0</v>
      </c>
      <c r="X33" s="121" t="str">
        <f>Chart!$B$142</f>
        <v>Heather Brown</v>
      </c>
    </row>
    <row r="34" spans="2:24" ht="17.25" customHeight="1">
      <c r="B34" s="197"/>
      <c r="C34" s="121"/>
      <c r="D34" s="121"/>
      <c r="E34" s="121"/>
      <c r="F34" s="121"/>
      <c r="G34" s="121"/>
      <c r="H34" s="121"/>
      <c r="U34" s="120" t="str">
        <f>Chart!$E$148</f>
        <v>Bye</v>
      </c>
      <c r="V34" s="120">
        <f>Chart!$D$148</f>
        <v>0</v>
      </c>
      <c r="W34" s="120">
        <f>Chart!$C$148</f>
        <v>0</v>
      </c>
      <c r="X34" s="120">
        <f>Chart!$B$148</f>
        <v>0</v>
      </c>
    </row>
    <row r="35" spans="2:24" ht="17.25" customHeight="1">
      <c r="B35" s="197"/>
      <c r="C35" s="121"/>
      <c r="D35" s="121"/>
      <c r="E35" s="121"/>
      <c r="F35" s="121"/>
      <c r="G35" s="121"/>
      <c r="H35" s="121"/>
      <c r="U35" s="121" t="str">
        <f>Chart!$E$152</f>
        <v>Dave Turk</v>
      </c>
      <c r="V35" s="121">
        <f>Chart!$D$152</f>
        <v>0</v>
      </c>
      <c r="W35" s="121">
        <f>Chart!$C$152</f>
        <v>0</v>
      </c>
      <c r="X35" s="121" t="str">
        <f>Chart!$B$152</f>
        <v>Di Hickey</v>
      </c>
    </row>
    <row r="36" spans="2:24" ht="17.25" customHeight="1">
      <c r="B36" s="197"/>
      <c r="C36" s="121"/>
      <c r="D36" s="121"/>
      <c r="E36" s="121"/>
      <c r="F36" s="121"/>
      <c r="G36" s="121"/>
      <c r="H36" s="121"/>
      <c r="U36" s="120" t="str">
        <f>Chart!$E$158</f>
        <v>Bye</v>
      </c>
      <c r="V36" s="120">
        <f>Chart!$D$158</f>
        <v>0</v>
      </c>
      <c r="W36" s="120">
        <f>Chart!$C$158</f>
        <v>0</v>
      </c>
      <c r="X36" s="120">
        <f>Chart!$B$158</f>
        <v>0</v>
      </c>
    </row>
    <row r="37" spans="2:24" ht="17.25" customHeight="1">
      <c r="B37" s="197"/>
      <c r="C37" s="121"/>
      <c r="D37" s="121"/>
      <c r="E37" s="121"/>
      <c r="F37" s="121"/>
      <c r="G37" s="121"/>
      <c r="H37" s="121"/>
      <c r="U37" s="121" t="str">
        <f>Chart!$E$162</f>
        <v>Scott Wilson</v>
      </c>
      <c r="V37" s="121">
        <f>Chart!$D$162</f>
        <v>0</v>
      </c>
      <c r="W37" s="121">
        <f>Chart!$C$162</f>
        <v>0</v>
      </c>
      <c r="X37" s="121" t="str">
        <f>Chart!$B$162</f>
        <v>Sandy Wilson</v>
      </c>
    </row>
    <row r="38" spans="1:24" ht="17.25" customHeight="1">
      <c r="A38" s="124"/>
      <c r="B38" s="197"/>
      <c r="C38" s="121"/>
      <c r="D38" s="121"/>
      <c r="E38" s="121"/>
      <c r="F38" s="121"/>
      <c r="G38" s="121"/>
      <c r="H38" s="121"/>
      <c r="U38" s="120" t="e">
        <f>Chart!#REF!</f>
        <v>#REF!</v>
      </c>
      <c r="V38" s="120" t="e">
        <f>Chart!#REF!</f>
        <v>#REF!</v>
      </c>
      <c r="W38" s="120" t="e">
        <f>Chart!#REF!</f>
        <v>#REF!</v>
      </c>
      <c r="X38" s="120" t="e">
        <f>Chart!#REF!</f>
        <v>#REF!</v>
      </c>
    </row>
    <row r="39" spans="1:24" ht="17.25" customHeight="1">
      <c r="A39" s="124"/>
      <c r="B39" s="197"/>
      <c r="C39" s="121"/>
      <c r="D39" s="121"/>
      <c r="E39" s="121"/>
      <c r="F39" s="121"/>
      <c r="G39" s="121"/>
      <c r="H39" s="121"/>
      <c r="U39" s="121" t="e">
        <f>Chart!#REF!</f>
        <v>#REF!</v>
      </c>
      <c r="V39" s="121" t="e">
        <f>Chart!#REF!</f>
        <v>#REF!</v>
      </c>
      <c r="W39" s="121" t="e">
        <f>Chart!#REF!</f>
        <v>#REF!</v>
      </c>
      <c r="X39" s="121" t="e">
        <f>Chart!#REF!</f>
        <v>#REF!</v>
      </c>
    </row>
    <row r="40" spans="1:24" ht="17.25" customHeight="1">
      <c r="A40" s="124"/>
      <c r="B40" s="197"/>
      <c r="C40" s="121"/>
      <c r="D40" s="121"/>
      <c r="E40" s="121"/>
      <c r="F40" s="121"/>
      <c r="G40" s="121"/>
      <c r="H40" s="121"/>
      <c r="U40" s="120" t="e">
        <f>Chart!#REF!</f>
        <v>#REF!</v>
      </c>
      <c r="V40" s="120" t="e">
        <f>Chart!#REF!</f>
        <v>#REF!</v>
      </c>
      <c r="W40" s="120" t="e">
        <f>Chart!#REF!</f>
        <v>#REF!</v>
      </c>
      <c r="X40" s="120" t="e">
        <f>Chart!#REF!</f>
        <v>#REF!</v>
      </c>
    </row>
    <row r="41" spans="1:24" ht="17.25" customHeight="1">
      <c r="A41" s="124"/>
      <c r="B41" s="197"/>
      <c r="C41" s="121"/>
      <c r="D41" s="121"/>
      <c r="E41" s="121"/>
      <c r="F41" s="121"/>
      <c r="G41" s="121"/>
      <c r="H41" s="121"/>
      <c r="U41" s="121" t="e">
        <f>Chart!#REF!</f>
        <v>#REF!</v>
      </c>
      <c r="V41" s="121" t="e">
        <f>Chart!#REF!</f>
        <v>#REF!</v>
      </c>
      <c r="W41" s="121" t="e">
        <f>Chart!#REF!</f>
        <v>#REF!</v>
      </c>
      <c r="X41" s="121" t="e">
        <f>Chart!#REF!</f>
        <v>#REF!</v>
      </c>
    </row>
    <row r="42" spans="1:24" ht="17.25" customHeight="1">
      <c r="A42" s="124"/>
      <c r="B42" s="197"/>
      <c r="C42" s="121"/>
      <c r="D42" s="121"/>
      <c r="E42" s="121"/>
      <c r="F42" s="121"/>
      <c r="G42" s="121"/>
      <c r="H42" s="121"/>
      <c r="U42" s="120" t="e">
        <f>Chart!#REF!</f>
        <v>#REF!</v>
      </c>
      <c r="V42" s="120" t="e">
        <f>Chart!#REF!</f>
        <v>#REF!</v>
      </c>
      <c r="W42" s="120" t="e">
        <f>Chart!#REF!</f>
        <v>#REF!</v>
      </c>
      <c r="X42" s="120" t="e">
        <f>Chart!#REF!</f>
        <v>#REF!</v>
      </c>
    </row>
    <row r="43" spans="1:24" ht="17.25" customHeight="1">
      <c r="A43" s="124"/>
      <c r="B43" s="197"/>
      <c r="C43" s="121"/>
      <c r="D43" s="121"/>
      <c r="E43" s="121"/>
      <c r="F43" s="121"/>
      <c r="G43" s="121"/>
      <c r="H43" s="121"/>
      <c r="U43" s="121" t="e">
        <f>Chart!#REF!</f>
        <v>#REF!</v>
      </c>
      <c r="V43" s="121" t="e">
        <f>Chart!#REF!</f>
        <v>#REF!</v>
      </c>
      <c r="W43" s="121" t="e">
        <f>Chart!#REF!</f>
        <v>#REF!</v>
      </c>
      <c r="X43" s="121" t="e">
        <f>Chart!#REF!</f>
        <v>#REF!</v>
      </c>
    </row>
    <row r="44" spans="1:24" ht="17.25" customHeight="1">
      <c r="A44" s="124"/>
      <c r="B44" s="197"/>
      <c r="C44" s="121"/>
      <c r="D44" s="121"/>
      <c r="E44" s="121"/>
      <c r="F44" s="121"/>
      <c r="G44" s="121"/>
      <c r="H44" s="121"/>
      <c r="U44" s="120" t="e">
        <f>Chart!#REF!</f>
        <v>#REF!</v>
      </c>
      <c r="V44" s="120" t="e">
        <f>Chart!#REF!</f>
        <v>#REF!</v>
      </c>
      <c r="W44" s="120" t="e">
        <f>Chart!#REF!</f>
        <v>#REF!</v>
      </c>
      <c r="X44" s="120" t="e">
        <f>Chart!#REF!</f>
        <v>#REF!</v>
      </c>
    </row>
    <row r="45" spans="1:24" ht="17.25" customHeight="1">
      <c r="A45" s="124"/>
      <c r="B45" s="197"/>
      <c r="C45" s="121"/>
      <c r="D45" s="121"/>
      <c r="E45" s="121"/>
      <c r="F45" s="121"/>
      <c r="G45" s="121"/>
      <c r="H45" s="121"/>
      <c r="U45" s="121" t="e">
        <f>Chart!#REF!</f>
        <v>#REF!</v>
      </c>
      <c r="V45" s="121" t="e">
        <f>Chart!#REF!</f>
        <v>#REF!</v>
      </c>
      <c r="W45" s="121" t="e">
        <f>Chart!#REF!</f>
        <v>#REF!</v>
      </c>
      <c r="X45" s="121" t="e">
        <f>Chart!#REF!</f>
        <v>#REF!</v>
      </c>
    </row>
    <row r="46" spans="1:24" ht="17.25" customHeight="1">
      <c r="A46" s="124"/>
      <c r="B46" s="197"/>
      <c r="C46" s="121"/>
      <c r="D46" s="121"/>
      <c r="E46" s="121"/>
      <c r="F46" s="121"/>
      <c r="G46" s="121"/>
      <c r="H46" s="121"/>
      <c r="U46" s="120" t="e">
        <f>Chart!#REF!</f>
        <v>#REF!</v>
      </c>
      <c r="V46" s="120" t="e">
        <f>Chart!#REF!</f>
        <v>#REF!</v>
      </c>
      <c r="W46" s="120" t="e">
        <f>Chart!#REF!</f>
        <v>#REF!</v>
      </c>
      <c r="X46" s="120" t="e">
        <f>Chart!#REF!</f>
        <v>#REF!</v>
      </c>
    </row>
    <row r="47" spans="1:24" ht="17.25" customHeight="1">
      <c r="A47" s="124"/>
      <c r="B47" s="197"/>
      <c r="C47" s="121"/>
      <c r="D47" s="121"/>
      <c r="E47" s="121"/>
      <c r="F47" s="121"/>
      <c r="G47" s="121"/>
      <c r="H47" s="121"/>
      <c r="U47" s="121" t="e">
        <f>Chart!#REF!</f>
        <v>#REF!</v>
      </c>
      <c r="V47" s="121" t="e">
        <f>Chart!#REF!</f>
        <v>#REF!</v>
      </c>
      <c r="W47" s="121" t="e">
        <f>Chart!#REF!</f>
        <v>#REF!</v>
      </c>
      <c r="X47" s="121" t="e">
        <f>Chart!#REF!</f>
        <v>#REF!</v>
      </c>
    </row>
    <row r="48" spans="1:24" ht="17.25" customHeight="1">
      <c r="A48" s="124"/>
      <c r="B48" s="197"/>
      <c r="C48" s="121"/>
      <c r="D48" s="121"/>
      <c r="E48" s="121"/>
      <c r="F48" s="121"/>
      <c r="G48" s="121"/>
      <c r="H48" s="121"/>
      <c r="U48" s="120" t="e">
        <f>Chart!#REF!</f>
        <v>#REF!</v>
      </c>
      <c r="V48" s="120" t="e">
        <f>Chart!#REF!</f>
        <v>#REF!</v>
      </c>
      <c r="W48" s="120" t="e">
        <f>Chart!#REF!</f>
        <v>#REF!</v>
      </c>
      <c r="X48" s="120" t="e">
        <f>Chart!#REF!</f>
        <v>#REF!</v>
      </c>
    </row>
    <row r="49" spans="1:24" ht="17.25" customHeight="1">
      <c r="A49" s="124"/>
      <c r="B49" s="197"/>
      <c r="C49" s="121"/>
      <c r="D49" s="121"/>
      <c r="E49" s="121"/>
      <c r="F49" s="121"/>
      <c r="G49" s="121"/>
      <c r="H49" s="121"/>
      <c r="U49" s="121" t="e">
        <f>Chart!#REF!</f>
        <v>#REF!</v>
      </c>
      <c r="V49" s="121" t="e">
        <f>Chart!#REF!</f>
        <v>#REF!</v>
      </c>
      <c r="W49" s="121" t="e">
        <f>Chart!#REF!</f>
        <v>#REF!</v>
      </c>
      <c r="X49" s="121" t="e">
        <f>Chart!#REF!</f>
        <v>#REF!</v>
      </c>
    </row>
    <row r="50" spans="1:24" ht="17.25" customHeight="1">
      <c r="A50" s="124"/>
      <c r="B50" s="197"/>
      <c r="C50" s="121"/>
      <c r="D50" s="121"/>
      <c r="E50" s="121"/>
      <c r="F50" s="121"/>
      <c r="G50" s="121"/>
      <c r="H50" s="121"/>
      <c r="U50" s="120" t="e">
        <f>Chart!#REF!</f>
        <v>#REF!</v>
      </c>
      <c r="V50" s="120" t="e">
        <f>Chart!#REF!</f>
        <v>#REF!</v>
      </c>
      <c r="W50" s="120" t="e">
        <f>Chart!#REF!</f>
        <v>#REF!</v>
      </c>
      <c r="X50" s="120" t="e">
        <f>Chart!#REF!</f>
        <v>#REF!</v>
      </c>
    </row>
    <row r="51" spans="1:24" ht="17.25" customHeight="1">
      <c r="A51" s="124"/>
      <c r="B51" s="197"/>
      <c r="C51" s="121"/>
      <c r="D51" s="121"/>
      <c r="E51" s="121"/>
      <c r="F51" s="121"/>
      <c r="G51" s="121"/>
      <c r="H51" s="121"/>
      <c r="U51" s="121" t="e">
        <f>Chart!#REF!</f>
        <v>#REF!</v>
      </c>
      <c r="V51" s="121" t="e">
        <f>Chart!#REF!</f>
        <v>#REF!</v>
      </c>
      <c r="W51" s="121" t="e">
        <f>Chart!#REF!</f>
        <v>#REF!</v>
      </c>
      <c r="X51" s="121" t="e">
        <f>Chart!#REF!</f>
        <v>#REF!</v>
      </c>
    </row>
    <row r="52" spans="1:24" ht="17.25" customHeight="1">
      <c r="A52" s="124"/>
      <c r="B52" s="197"/>
      <c r="C52" s="121"/>
      <c r="D52" s="121"/>
      <c r="E52" s="121"/>
      <c r="F52" s="121"/>
      <c r="G52" s="121"/>
      <c r="H52" s="121"/>
      <c r="U52" s="120" t="e">
        <f>Chart!#REF!</f>
        <v>#REF!</v>
      </c>
      <c r="V52" s="120" t="e">
        <f>Chart!#REF!</f>
        <v>#REF!</v>
      </c>
      <c r="W52" s="120" t="e">
        <f>Chart!#REF!</f>
        <v>#REF!</v>
      </c>
      <c r="X52" s="120" t="e">
        <f>Chart!#REF!</f>
        <v>#REF!</v>
      </c>
    </row>
    <row r="53" spans="1:24" ht="17.25" customHeight="1">
      <c r="A53" s="124"/>
      <c r="B53" s="197"/>
      <c r="C53" s="121"/>
      <c r="D53" s="121"/>
      <c r="E53" s="121"/>
      <c r="F53" s="121"/>
      <c r="G53" s="121"/>
      <c r="H53" s="121"/>
      <c r="U53" s="121" t="e">
        <f>Chart!#REF!</f>
        <v>#REF!</v>
      </c>
      <c r="V53" s="121" t="e">
        <f>Chart!#REF!</f>
        <v>#REF!</v>
      </c>
      <c r="W53" s="121" t="e">
        <f>Chart!#REF!</f>
        <v>#REF!</v>
      </c>
      <c r="X53" s="121" t="e">
        <f>Chart!#REF!</f>
        <v>#REF!</v>
      </c>
    </row>
    <row r="54" spans="1:24" ht="17.25" customHeight="1">
      <c r="A54" s="124"/>
      <c r="B54" s="197"/>
      <c r="C54" s="121"/>
      <c r="D54" s="121"/>
      <c r="E54" s="121"/>
      <c r="F54" s="121"/>
      <c r="G54" s="121"/>
      <c r="H54" s="121"/>
      <c r="U54" s="120" t="e">
        <f>Chart!#REF!</f>
        <v>#REF!</v>
      </c>
      <c r="V54" s="120" t="e">
        <f>Chart!#REF!</f>
        <v>#REF!</v>
      </c>
      <c r="W54" s="120" t="e">
        <f>Chart!#REF!</f>
        <v>#REF!</v>
      </c>
      <c r="X54" s="120" t="e">
        <f>Chart!#REF!</f>
        <v>#REF!</v>
      </c>
    </row>
    <row r="55" spans="1:24" ht="17.25" customHeight="1">
      <c r="A55" s="124"/>
      <c r="B55" s="197"/>
      <c r="C55" s="121"/>
      <c r="D55" s="121"/>
      <c r="E55" s="121"/>
      <c r="F55" s="121"/>
      <c r="G55" s="121"/>
      <c r="H55" s="121"/>
      <c r="U55" s="121" t="e">
        <f>Chart!#REF!</f>
        <v>#REF!</v>
      </c>
      <c r="V55" s="121" t="e">
        <f>Chart!#REF!</f>
        <v>#REF!</v>
      </c>
      <c r="W55" s="121" t="e">
        <f>Chart!#REF!</f>
        <v>#REF!</v>
      </c>
      <c r="X55" s="121" t="e">
        <f>Chart!#REF!</f>
        <v>#REF!</v>
      </c>
    </row>
    <row r="56" spans="1:24" ht="17.25" customHeight="1">
      <c r="A56" s="124"/>
      <c r="B56" s="197"/>
      <c r="C56" s="121"/>
      <c r="D56" s="121"/>
      <c r="E56" s="121"/>
      <c r="F56" s="121"/>
      <c r="G56" s="121"/>
      <c r="H56" s="121"/>
      <c r="U56" s="120" t="e">
        <f>Chart!#REF!</f>
        <v>#REF!</v>
      </c>
      <c r="V56" s="120" t="e">
        <f>Chart!#REF!</f>
        <v>#REF!</v>
      </c>
      <c r="W56" s="120" t="e">
        <f>Chart!#REF!</f>
        <v>#REF!</v>
      </c>
      <c r="X56" s="120" t="e">
        <f>Chart!#REF!</f>
        <v>#REF!</v>
      </c>
    </row>
    <row r="57" spans="1:24" ht="17.25" customHeight="1">
      <c r="A57" s="124"/>
      <c r="B57" s="197"/>
      <c r="C57" s="121"/>
      <c r="D57" s="121"/>
      <c r="E57" s="121"/>
      <c r="F57" s="121"/>
      <c r="G57" s="121"/>
      <c r="H57" s="121"/>
      <c r="U57" s="121" t="e">
        <f>Chart!#REF!</f>
        <v>#REF!</v>
      </c>
      <c r="V57" s="121" t="e">
        <f>Chart!#REF!</f>
        <v>#REF!</v>
      </c>
      <c r="W57" s="121" t="e">
        <f>Chart!#REF!</f>
        <v>#REF!</v>
      </c>
      <c r="X57" s="121" t="e">
        <f>Chart!#REF!</f>
        <v>#REF!</v>
      </c>
    </row>
    <row r="58" spans="1:24" ht="17.25" customHeight="1">
      <c r="A58" s="124"/>
      <c r="B58" s="197"/>
      <c r="C58" s="121"/>
      <c r="D58" s="121"/>
      <c r="E58" s="121"/>
      <c r="F58" s="121"/>
      <c r="G58" s="121"/>
      <c r="H58" s="121"/>
      <c r="U58" s="120" t="e">
        <f>Chart!#REF!</f>
        <v>#REF!</v>
      </c>
      <c r="V58" s="120" t="e">
        <f>Chart!#REF!</f>
        <v>#REF!</v>
      </c>
      <c r="W58" s="120" t="e">
        <f>Chart!#REF!</f>
        <v>#REF!</v>
      </c>
      <c r="X58" s="120" t="e">
        <f>Chart!#REF!</f>
        <v>#REF!</v>
      </c>
    </row>
    <row r="59" spans="1:24" ht="17.25" customHeight="1">
      <c r="A59" s="124"/>
      <c r="B59" s="197"/>
      <c r="C59" s="121"/>
      <c r="D59" s="121"/>
      <c r="E59" s="121"/>
      <c r="F59" s="121"/>
      <c r="G59" s="121"/>
      <c r="H59" s="121"/>
      <c r="U59" s="121" t="e">
        <f>Chart!#REF!</f>
        <v>#REF!</v>
      </c>
      <c r="V59" s="121" t="e">
        <f>Chart!#REF!</f>
        <v>#REF!</v>
      </c>
      <c r="W59" s="121" t="e">
        <f>Chart!#REF!</f>
        <v>#REF!</v>
      </c>
      <c r="X59" s="121" t="e">
        <f>Chart!#REF!</f>
        <v>#REF!</v>
      </c>
    </row>
    <row r="60" spans="1:24" ht="17.25" customHeight="1">
      <c r="A60" s="124"/>
      <c r="B60" s="197"/>
      <c r="C60" s="121"/>
      <c r="D60" s="121"/>
      <c r="E60" s="121"/>
      <c r="F60" s="121"/>
      <c r="G60" s="121"/>
      <c r="H60" s="121"/>
      <c r="U60" s="120" t="e">
        <f>Chart!#REF!</f>
        <v>#REF!</v>
      </c>
      <c r="V60" s="120" t="e">
        <f>Chart!#REF!</f>
        <v>#REF!</v>
      </c>
      <c r="W60" s="120" t="e">
        <f>Chart!#REF!</f>
        <v>#REF!</v>
      </c>
      <c r="X60" s="120" t="e">
        <f>Chart!#REF!</f>
        <v>#REF!</v>
      </c>
    </row>
    <row r="61" spans="1:24" ht="17.25" customHeight="1">
      <c r="A61" s="124"/>
      <c r="B61" s="197"/>
      <c r="C61" s="121"/>
      <c r="D61" s="121"/>
      <c r="E61" s="121"/>
      <c r="F61" s="121"/>
      <c r="G61" s="121"/>
      <c r="H61" s="121"/>
      <c r="U61" s="121" t="e">
        <f>Chart!#REF!</f>
        <v>#REF!</v>
      </c>
      <c r="V61" s="121" t="e">
        <f>Chart!#REF!</f>
        <v>#REF!</v>
      </c>
      <c r="W61" s="121" t="e">
        <f>Chart!#REF!</f>
        <v>#REF!</v>
      </c>
      <c r="X61" s="121" t="e">
        <f>Chart!#REF!</f>
        <v>#REF!</v>
      </c>
    </row>
    <row r="62" spans="1:24" ht="17.25" customHeight="1">
      <c r="A62" s="124"/>
      <c r="B62" s="197"/>
      <c r="C62" s="121"/>
      <c r="D62" s="121"/>
      <c r="E62" s="121"/>
      <c r="F62" s="121"/>
      <c r="G62" s="121"/>
      <c r="H62" s="121"/>
      <c r="U62" s="120" t="e">
        <f>Chart!#REF!</f>
        <v>#REF!</v>
      </c>
      <c r="V62" s="120" t="e">
        <f>Chart!#REF!</f>
        <v>#REF!</v>
      </c>
      <c r="W62" s="120" t="e">
        <f>Chart!#REF!</f>
        <v>#REF!</v>
      </c>
      <c r="X62" s="120" t="e">
        <f>Chart!#REF!</f>
        <v>#REF!</v>
      </c>
    </row>
    <row r="63" spans="1:24" ht="17.25" customHeight="1">
      <c r="A63" s="124"/>
      <c r="B63" s="197"/>
      <c r="C63" s="121"/>
      <c r="D63" s="121"/>
      <c r="E63" s="121"/>
      <c r="F63" s="121"/>
      <c r="G63" s="121"/>
      <c r="H63" s="121"/>
      <c r="U63" s="121" t="e">
        <f>Chart!#REF!</f>
        <v>#REF!</v>
      </c>
      <c r="V63" s="121" t="e">
        <f>Chart!#REF!</f>
        <v>#REF!</v>
      </c>
      <c r="W63" s="121" t="e">
        <f>Chart!#REF!</f>
        <v>#REF!</v>
      </c>
      <c r="X63" s="121" t="e">
        <f>Chart!#REF!</f>
        <v>#REF!</v>
      </c>
    </row>
    <row r="64" spans="1:24" ht="17.25" customHeight="1">
      <c r="A64" s="124"/>
      <c r="B64" s="197"/>
      <c r="C64" s="121"/>
      <c r="D64" s="121"/>
      <c r="E64" s="121"/>
      <c r="F64" s="121"/>
      <c r="G64" s="121"/>
      <c r="H64" s="121"/>
      <c r="U64" s="120" t="e">
        <f>Chart!#REF!</f>
        <v>#REF!</v>
      </c>
      <c r="V64" s="120" t="e">
        <f>Chart!#REF!</f>
        <v>#REF!</v>
      </c>
      <c r="W64" s="120" t="e">
        <f>Chart!#REF!</f>
        <v>#REF!</v>
      </c>
      <c r="X64" s="120" t="e">
        <f>Chart!#REF!</f>
        <v>#REF!</v>
      </c>
    </row>
    <row r="65" spans="1:24" ht="17.25" customHeight="1">
      <c r="A65" s="124"/>
      <c r="B65" s="197"/>
      <c r="C65" s="121"/>
      <c r="D65" s="121"/>
      <c r="E65" s="121"/>
      <c r="F65" s="121"/>
      <c r="G65" s="121"/>
      <c r="H65" s="121"/>
      <c r="U65" s="121" t="e">
        <f>Chart!#REF!</f>
        <v>#REF!</v>
      </c>
      <c r="V65" s="121" t="e">
        <f>Chart!#REF!</f>
        <v>#REF!</v>
      </c>
      <c r="W65" s="121" t="e">
        <f>Chart!#REF!</f>
        <v>#REF!</v>
      </c>
      <c r="X65" s="121" t="e">
        <f>Chart!#REF!</f>
        <v>#REF!</v>
      </c>
    </row>
    <row r="66" spans="1:24" ht="17.25" customHeight="1">
      <c r="A66" s="124"/>
      <c r="B66" s="197"/>
      <c r="C66" s="121"/>
      <c r="D66" s="121"/>
      <c r="E66" s="121"/>
      <c r="F66" s="121"/>
      <c r="G66" s="121"/>
      <c r="H66" s="121"/>
      <c r="U66" s="120" t="e">
        <f>Chart!#REF!</f>
        <v>#REF!</v>
      </c>
      <c r="V66" s="120" t="e">
        <f>Chart!#REF!</f>
        <v>#REF!</v>
      </c>
      <c r="W66" s="120" t="e">
        <f>Chart!#REF!</f>
        <v>#REF!</v>
      </c>
      <c r="X66" s="120" t="e">
        <f>Chart!#REF!</f>
        <v>#REF!</v>
      </c>
    </row>
    <row r="67" spans="1:24" ht="17.25" customHeight="1">
      <c r="A67" s="124"/>
      <c r="B67" s="197"/>
      <c r="C67" s="121"/>
      <c r="D67" s="121"/>
      <c r="E67" s="121"/>
      <c r="F67" s="121"/>
      <c r="G67" s="121"/>
      <c r="H67" s="121"/>
      <c r="U67" s="121" t="e">
        <f>Chart!#REF!</f>
        <v>#REF!</v>
      </c>
      <c r="V67" s="121" t="e">
        <f>Chart!#REF!</f>
        <v>#REF!</v>
      </c>
      <c r="W67" s="121" t="e">
        <f>Chart!#REF!</f>
        <v>#REF!</v>
      </c>
      <c r="X67" s="121" t="e">
        <f>Chart!#REF!</f>
        <v>#REF!</v>
      </c>
    </row>
    <row r="68" spans="1:24" ht="17.25" customHeight="1">
      <c r="A68" s="124"/>
      <c r="B68" s="197"/>
      <c r="C68" s="121"/>
      <c r="D68" s="121"/>
      <c r="E68" s="121"/>
      <c r="F68" s="121"/>
      <c r="G68" s="121"/>
      <c r="H68" s="121"/>
      <c r="U68" s="120" t="e">
        <f>Chart!#REF!</f>
        <v>#REF!</v>
      </c>
      <c r="V68" s="120" t="e">
        <f>Chart!#REF!</f>
        <v>#REF!</v>
      </c>
      <c r="W68" s="120" t="e">
        <f>Chart!#REF!</f>
        <v>#REF!</v>
      </c>
      <c r="X68" s="120" t="e">
        <f>Chart!#REF!</f>
        <v>#REF!</v>
      </c>
    </row>
    <row r="69" spans="1:24" ht="17.25" customHeight="1">
      <c r="A69" s="124"/>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Coolum Beach Bowls Club</v>
      </c>
      <c r="C1" s="198"/>
      <c r="D1" s="198"/>
      <c r="E1" s="198"/>
      <c r="F1" s="198"/>
      <c r="G1" s="198"/>
      <c r="H1" s="198"/>
      <c r="I1" s="110"/>
      <c r="J1" s="110"/>
      <c r="K1" s="110"/>
      <c r="L1" s="110"/>
      <c r="M1" s="110"/>
      <c r="N1" s="110"/>
      <c r="O1" s="110"/>
      <c r="P1" s="110"/>
      <c r="Q1" s="110"/>
    </row>
    <row r="2" spans="2:17" ht="21" customHeight="1">
      <c r="B2" s="192" t="s">
        <v>44</v>
      </c>
      <c r="C2" s="192"/>
      <c r="D2" s="192"/>
      <c r="E2" s="192"/>
      <c r="F2" s="192"/>
      <c r="G2" s="192"/>
      <c r="H2" s="192"/>
      <c r="I2" s="110"/>
      <c r="J2" s="110"/>
      <c r="K2" s="110"/>
      <c r="L2" s="110"/>
      <c r="M2" s="110"/>
      <c r="N2" s="110"/>
      <c r="O2" s="110"/>
      <c r="P2" s="110"/>
      <c r="Q2" s="110"/>
    </row>
    <row r="3" spans="2:17" ht="24" customHeight="1">
      <c r="B3" s="193">
        <v>41461</v>
      </c>
      <c r="C3" s="193"/>
      <c r="D3" s="193"/>
      <c r="E3" s="193"/>
      <c r="F3" s="193"/>
      <c r="G3" s="193"/>
      <c r="H3" s="193"/>
      <c r="I3" s="110"/>
      <c r="J3" s="110"/>
      <c r="K3" s="110"/>
      <c r="L3" s="110"/>
      <c r="M3" s="110"/>
      <c r="N3" s="110"/>
      <c r="O3" s="110"/>
      <c r="P3" s="110"/>
      <c r="Q3" s="110"/>
    </row>
    <row r="4" spans="2:8" ht="25.5" customHeight="1">
      <c r="B4" s="194" t="s">
        <v>36</v>
      </c>
      <c r="C4" s="194"/>
      <c r="D4" s="194"/>
      <c r="E4" s="194"/>
      <c r="F4" s="194"/>
      <c r="G4" s="194"/>
      <c r="H4" s="194"/>
    </row>
    <row r="5" spans="2:5" ht="25.5">
      <c r="B5" s="111" t="s">
        <v>34</v>
      </c>
      <c r="E5" s="111" t="s">
        <v>34</v>
      </c>
    </row>
    <row r="6" spans="2:24" ht="17.25" customHeight="1">
      <c r="B6" s="195">
        <v>1</v>
      </c>
      <c r="C6" s="120" t="e">
        <f>VLOOKUP($H6,U6:X133,4,FALSE)</f>
        <v>#N/A</v>
      </c>
      <c r="D6" s="132" t="e">
        <f>VLOOKUP($H6,U6:X133,3,FALSE)</f>
        <v>#N/A</v>
      </c>
      <c r="E6" s="120"/>
      <c r="F6" s="120" t="e">
        <f>VLOOKUP($H6,U6:X133,2,FALSE)</f>
        <v>#N/A</v>
      </c>
      <c r="G6" s="120" t="str">
        <f>Chart!$B$8</f>
        <v>Liz Hitchcock</v>
      </c>
      <c r="H6" s="120">
        <f>Chart!$M$43</f>
      </c>
      <c r="U6" s="120" t="str">
        <f>Chart!$E$8</f>
        <v>Eric Tomsene</v>
      </c>
      <c r="V6" s="120">
        <f>Chart!$D$8</f>
        <v>0</v>
      </c>
      <c r="W6" s="120">
        <f>Chart!$C$8</f>
        <v>0</v>
      </c>
      <c r="X6" s="120" t="str">
        <f>Chart!$B$8</f>
        <v>Liz Hitchcock</v>
      </c>
    </row>
    <row r="7" spans="2:24" ht="17.25" customHeight="1">
      <c r="B7" s="197"/>
      <c r="C7" s="131" t="e">
        <f>VLOOKUP($H7,U7:X134,4,FALSE)</f>
        <v>#N/A</v>
      </c>
      <c r="D7" s="134" t="e">
        <f>VLOOKUP($H7,U7:X134,3,FALSE)</f>
        <v>#N/A</v>
      </c>
      <c r="E7" s="131"/>
      <c r="F7" s="131" t="e">
        <f>VLOOKUP($H7,U7:X134,2,FALSE)</f>
        <v>#N/A</v>
      </c>
      <c r="G7" s="131"/>
      <c r="H7" s="131">
        <f>Chart!$M$123</f>
      </c>
      <c r="U7" s="121" t="str">
        <f>Chart!$E$12</f>
        <v>Mick Japundza</v>
      </c>
      <c r="V7" s="121">
        <f>Chart!$D$12</f>
        <v>0</v>
      </c>
      <c r="W7" s="121">
        <f>Chart!$C$12</f>
        <v>0</v>
      </c>
      <c r="X7" s="121" t="str">
        <f>Chart!$B$12</f>
        <v>Tilly Coyne</v>
      </c>
    </row>
    <row r="8" spans="2:24" ht="17.25" customHeight="1">
      <c r="B8" s="195"/>
      <c r="C8" s="120"/>
      <c r="D8" s="120"/>
      <c r="E8" s="120"/>
      <c r="F8" s="120"/>
      <c r="G8" s="120"/>
      <c r="H8" s="120"/>
      <c r="U8" s="120" t="str">
        <f>Chart!$E$18</f>
        <v>Bye</v>
      </c>
      <c r="V8" s="120">
        <f>Chart!$D$18</f>
        <v>0</v>
      </c>
      <c r="W8" s="120">
        <f>Chart!$C$18</f>
        <v>0</v>
      </c>
      <c r="X8" s="120">
        <f>Chart!$B$18</f>
        <v>0</v>
      </c>
    </row>
    <row r="9" spans="2:24" ht="17.25" customHeight="1">
      <c r="B9" s="197"/>
      <c r="C9" s="121"/>
      <c r="D9" s="121"/>
      <c r="E9" s="121"/>
      <c r="F9" s="121"/>
      <c r="G9" s="121"/>
      <c r="H9" s="121"/>
      <c r="U9" s="121" t="str">
        <f>Chart!$E$22</f>
        <v>Noel Mellett</v>
      </c>
      <c r="V9" s="121">
        <f>Chart!$D$22</f>
        <v>0</v>
      </c>
      <c r="W9" s="121">
        <f>Chart!$C$22</f>
        <v>0</v>
      </c>
      <c r="X9" s="121" t="str">
        <f>Chart!$B$22</f>
        <v>Sharon Moss</v>
      </c>
    </row>
    <row r="10" spans="2:24" ht="17.25" customHeight="1">
      <c r="B10" s="197"/>
      <c r="C10" s="121"/>
      <c r="D10" s="121"/>
      <c r="E10" s="121"/>
      <c r="F10" s="121"/>
      <c r="G10" s="121"/>
      <c r="H10" s="121"/>
      <c r="U10" s="120" t="str">
        <f>Chart!$E$28</f>
        <v>Graham Anderson</v>
      </c>
      <c r="V10" s="120">
        <f>Chart!$D$28</f>
        <v>0</v>
      </c>
      <c r="W10" s="120">
        <f>Chart!$C$28</f>
        <v>0</v>
      </c>
      <c r="X10" s="120" t="str">
        <f>Chart!$B$28</f>
        <v>Fran Millard</v>
      </c>
    </row>
    <row r="11" spans="2:24" ht="17.25" customHeight="1">
      <c r="B11" s="197"/>
      <c r="C11" s="121"/>
      <c r="D11" s="121"/>
      <c r="E11" s="121"/>
      <c r="F11" s="121"/>
      <c r="G11" s="121"/>
      <c r="H11" s="121"/>
      <c r="U11" s="121" t="str">
        <f>Chart!$E$32</f>
        <v>Mark Gunders</v>
      </c>
      <c r="V11" s="121">
        <f>Chart!$D$32</f>
        <v>0</v>
      </c>
      <c r="W11" s="121">
        <f>Chart!$C$32</f>
        <v>0</v>
      </c>
      <c r="X11" s="121" t="str">
        <f>Chart!$B$32</f>
        <v>Karen Desacovich</v>
      </c>
    </row>
    <row r="12" spans="2:24" ht="17.25" customHeight="1">
      <c r="B12" s="128"/>
      <c r="C12" s="121"/>
      <c r="D12" s="121"/>
      <c r="E12" s="121"/>
      <c r="F12" s="121"/>
      <c r="G12" s="121"/>
      <c r="H12" s="121"/>
      <c r="U12" s="120" t="str">
        <f>Chart!$E$38</f>
        <v>Bye</v>
      </c>
      <c r="V12" s="120">
        <f>Chart!$D$38</f>
        <v>0</v>
      </c>
      <c r="W12" s="120">
        <f>Chart!$C$38</f>
        <v>0</v>
      </c>
      <c r="X12" s="120">
        <f>Chart!$B$38</f>
        <v>0</v>
      </c>
    </row>
    <row r="13" spans="2:24" ht="17.25" customHeight="1">
      <c r="B13" s="128"/>
      <c r="C13" s="121"/>
      <c r="D13" s="121"/>
      <c r="E13" s="121"/>
      <c r="F13" s="121"/>
      <c r="G13" s="121"/>
      <c r="H13" s="121"/>
      <c r="U13" s="121" t="str">
        <f>Chart!$E$42</f>
        <v>Ruth Perry</v>
      </c>
      <c r="V13" s="121">
        <f>Chart!$D$42</f>
        <v>0</v>
      </c>
      <c r="W13" s="121">
        <f>Chart!$C$42</f>
        <v>0</v>
      </c>
      <c r="X13" s="121" t="str">
        <f>Chart!$B$42</f>
        <v>Craig Jamieson</v>
      </c>
    </row>
    <row r="14" spans="2:24" ht="17.25" customHeight="1">
      <c r="B14" s="197"/>
      <c r="C14" s="121"/>
      <c r="D14" s="121"/>
      <c r="E14" s="121"/>
      <c r="F14" s="121"/>
      <c r="G14" s="121"/>
      <c r="H14" s="121"/>
      <c r="U14" s="120" t="str">
        <f>Chart!$E$48</f>
        <v>Annie McGill</v>
      </c>
      <c r="V14" s="120">
        <f>Chart!$D$48</f>
        <v>0</v>
      </c>
      <c r="W14" s="120">
        <f>Chart!$C$48</f>
        <v>0</v>
      </c>
      <c r="X14" s="120" t="str">
        <f>Chart!$B$48</f>
        <v>Chris Johnston</v>
      </c>
    </row>
    <row r="15" spans="2:24" ht="17.25" customHeight="1">
      <c r="B15" s="197"/>
      <c r="C15" s="121"/>
      <c r="D15" s="121"/>
      <c r="E15" s="121"/>
      <c r="F15" s="121"/>
      <c r="G15" s="121"/>
      <c r="H15" s="121"/>
      <c r="U15" s="121" t="str">
        <f>Chart!$E$52</f>
        <v>Keith Wilson</v>
      </c>
      <c r="V15" s="121">
        <f>Chart!$D$52</f>
        <v>0</v>
      </c>
      <c r="W15" s="121">
        <f>Chart!$C$52</f>
        <v>0</v>
      </c>
      <c r="X15" s="121" t="str">
        <f>Chart!$B$52</f>
        <v>Judy Wilson</v>
      </c>
    </row>
    <row r="16" spans="2:24" ht="17.25" customHeight="1">
      <c r="B16" s="197"/>
      <c r="C16" s="121"/>
      <c r="D16" s="121"/>
      <c r="E16" s="121"/>
      <c r="F16" s="121"/>
      <c r="G16" s="121"/>
      <c r="H16" s="121"/>
      <c r="U16" s="120" t="str">
        <f>Chart!$E$58</f>
        <v>Bye</v>
      </c>
      <c r="V16" s="120">
        <f>Chart!$D$58</f>
        <v>0</v>
      </c>
      <c r="W16" s="120">
        <f>Chart!$C$58</f>
        <v>0</v>
      </c>
      <c r="X16" s="120">
        <f>Chart!$B$58</f>
        <v>0</v>
      </c>
    </row>
    <row r="17" spans="2:24" ht="17.25" customHeight="1">
      <c r="B17" s="197"/>
      <c r="C17" s="121"/>
      <c r="D17" s="121"/>
      <c r="E17" s="121"/>
      <c r="F17" s="121"/>
      <c r="G17" s="121"/>
      <c r="H17" s="121"/>
      <c r="U17" s="121" t="str">
        <f>Chart!$E$62</f>
        <v>Greg Bullingham</v>
      </c>
      <c r="V17" s="121">
        <f>Chart!$D$62</f>
        <v>0</v>
      </c>
      <c r="W17" s="121">
        <f>Chart!$C$62</f>
        <v>0</v>
      </c>
      <c r="X17" s="121" t="str">
        <f>Chart!$B$62</f>
        <v>Gina Bullingham</v>
      </c>
    </row>
    <row r="18" spans="2:24" ht="17.25" customHeight="1">
      <c r="B18" s="197"/>
      <c r="C18" s="121"/>
      <c r="D18" s="121"/>
      <c r="E18" s="121"/>
      <c r="F18" s="121"/>
      <c r="G18" s="121"/>
      <c r="H18" s="121"/>
      <c r="U18" s="120" t="str">
        <f>Chart!$E$68</f>
        <v>Bye</v>
      </c>
      <c r="V18" s="120">
        <f>Chart!$D$68</f>
        <v>0</v>
      </c>
      <c r="W18" s="120">
        <f>Chart!$C$68</f>
        <v>0</v>
      </c>
      <c r="X18" s="120">
        <f>Chart!$B$68</f>
        <v>0</v>
      </c>
    </row>
    <row r="19" spans="2:24" ht="17.25" customHeight="1">
      <c r="B19" s="197"/>
      <c r="C19" s="121"/>
      <c r="D19" s="121"/>
      <c r="E19" s="121"/>
      <c r="F19" s="121"/>
      <c r="G19" s="121"/>
      <c r="H19" s="121"/>
      <c r="U19" s="121" t="str">
        <f>Chart!$E$72</f>
        <v>Brian Smith</v>
      </c>
      <c r="V19" s="121">
        <f>Chart!$D$72</f>
        <v>0</v>
      </c>
      <c r="W19" s="121">
        <f>Chart!$C$72</f>
        <v>0</v>
      </c>
      <c r="X19" s="121" t="str">
        <f>Chart!$B$72</f>
        <v>Carole Belsham</v>
      </c>
    </row>
    <row r="20" spans="2:24" ht="17.25" customHeight="1">
      <c r="B20" s="197"/>
      <c r="C20" s="121"/>
      <c r="D20" s="121"/>
      <c r="E20" s="121"/>
      <c r="F20" s="121"/>
      <c r="G20" s="121"/>
      <c r="H20" s="121"/>
      <c r="U20" s="120" t="str">
        <f>Chart!$E$78</f>
        <v>Bye</v>
      </c>
      <c r="V20" s="120">
        <f>Chart!$D$78</f>
        <v>0</v>
      </c>
      <c r="W20" s="120">
        <f>Chart!$C$78</f>
        <v>0</v>
      </c>
      <c r="X20" s="120">
        <f>Chart!$B$78</f>
        <v>0</v>
      </c>
    </row>
    <row r="21" spans="2:24" ht="17.25" customHeight="1">
      <c r="B21" s="197"/>
      <c r="C21" s="121"/>
      <c r="D21" s="121"/>
      <c r="E21" s="121"/>
      <c r="F21" s="121"/>
      <c r="G21" s="121"/>
      <c r="H21" s="121"/>
      <c r="U21" s="121" t="str">
        <f>Chart!$E$82</f>
        <v>Greg Brown</v>
      </c>
      <c r="V21" s="121">
        <f>Chart!$D$82</f>
        <v>0</v>
      </c>
      <c r="W21" s="121">
        <f>Chart!$C$82</f>
        <v>0</v>
      </c>
      <c r="X21" s="121" t="str">
        <f>Chart!$B$82</f>
        <v>Joan Shipstone</v>
      </c>
    </row>
    <row r="22" spans="2:24" ht="17.25" customHeight="1">
      <c r="B22" s="197"/>
      <c r="C22" s="121"/>
      <c r="D22" s="121"/>
      <c r="E22" s="121"/>
      <c r="F22" s="121"/>
      <c r="G22" s="121"/>
      <c r="H22" s="121"/>
      <c r="U22" s="120" t="str">
        <f>Chart!$E$88</f>
        <v>Stu Black</v>
      </c>
      <c r="V22" s="120">
        <f>Chart!$D$88</f>
        <v>0</v>
      </c>
      <c r="W22" s="120">
        <f>Chart!$C$88</f>
        <v>0</v>
      </c>
      <c r="X22" s="120" t="str">
        <f>Chart!$B$88</f>
        <v>Sharyn Briggs</v>
      </c>
    </row>
    <row r="23" spans="2:24" ht="17.25" customHeight="1">
      <c r="B23" s="197"/>
      <c r="C23" s="121"/>
      <c r="D23" s="121"/>
      <c r="E23" s="121"/>
      <c r="F23" s="121"/>
      <c r="G23" s="121"/>
      <c r="H23" s="121"/>
      <c r="U23" s="121" t="str">
        <f>Chart!$E$92</f>
        <v>Peter Carmody</v>
      </c>
      <c r="V23" s="121">
        <f>Chart!$D$92</f>
        <v>0</v>
      </c>
      <c r="W23" s="121">
        <f>Chart!$C$92</f>
        <v>0</v>
      </c>
      <c r="X23" s="121" t="str">
        <f>Chart!$B$92</f>
        <v>Helen Hancock</v>
      </c>
    </row>
    <row r="24" spans="2:24" ht="17.25" customHeight="1">
      <c r="B24" s="197"/>
      <c r="C24" s="121"/>
      <c r="D24" s="121"/>
      <c r="E24" s="121"/>
      <c r="F24" s="121"/>
      <c r="G24" s="121"/>
      <c r="H24" s="121"/>
      <c r="U24" s="120" t="str">
        <f>Chart!$E$98</f>
        <v>Bye</v>
      </c>
      <c r="V24" s="120">
        <f>Chart!$D$98</f>
        <v>0</v>
      </c>
      <c r="W24" s="120">
        <f>Chart!$C$98</f>
        <v>0</v>
      </c>
      <c r="X24" s="120">
        <f>Chart!$B$98</f>
        <v>0</v>
      </c>
    </row>
    <row r="25" spans="2:24" ht="17.25" customHeight="1">
      <c r="B25" s="197"/>
      <c r="C25" s="121"/>
      <c r="D25" s="121"/>
      <c r="E25" s="121"/>
      <c r="F25" s="121"/>
      <c r="G25" s="121"/>
      <c r="H25" s="121"/>
      <c r="U25" s="121" t="str">
        <f>Chart!$E$102</f>
        <v>John Lennon</v>
      </c>
      <c r="V25" s="121">
        <f>Chart!$D$102</f>
        <v>0</v>
      </c>
      <c r="W25" s="121">
        <f>Chart!$C$102</f>
        <v>0</v>
      </c>
      <c r="X25" s="121" t="str">
        <f>Chart!$B$102</f>
        <v>Liz Lennon</v>
      </c>
    </row>
    <row r="26" spans="2:24" ht="17.25" customHeight="1">
      <c r="B26" s="197"/>
      <c r="C26" s="121"/>
      <c r="D26" s="121"/>
      <c r="E26" s="121"/>
      <c r="F26" s="121"/>
      <c r="G26" s="121"/>
      <c r="H26" s="121"/>
      <c r="U26" s="120" t="str">
        <f>Chart!$E$108</f>
        <v>Paul Spencer</v>
      </c>
      <c r="V26" s="120">
        <f>Chart!$D$108</f>
        <v>0</v>
      </c>
      <c r="W26" s="120">
        <f>Chart!$C$108</f>
        <v>0</v>
      </c>
      <c r="X26" s="120" t="str">
        <f>Chart!$B$108</f>
        <v>Terri Spencer</v>
      </c>
    </row>
    <row r="27" spans="2:24" ht="17.25" customHeight="1">
      <c r="B27" s="197"/>
      <c r="C27" s="121"/>
      <c r="D27" s="121"/>
      <c r="E27" s="121"/>
      <c r="F27" s="121"/>
      <c r="G27" s="121"/>
      <c r="H27" s="121"/>
      <c r="U27" s="121" t="str">
        <f>Chart!$E$112</f>
        <v>Phil Bartlett</v>
      </c>
      <c r="V27" s="121">
        <f>Chart!$D$112</f>
        <v>0</v>
      </c>
      <c r="W27" s="121">
        <f>Chart!$C$112</f>
        <v>0</v>
      </c>
      <c r="X27" s="121" t="str">
        <f>Chart!$B$112</f>
        <v>Lyn Joy</v>
      </c>
    </row>
    <row r="28" spans="2:24" ht="17.25" customHeight="1">
      <c r="B28" s="197"/>
      <c r="C28" s="121"/>
      <c r="D28" s="121"/>
      <c r="E28" s="121"/>
      <c r="F28" s="121"/>
      <c r="G28" s="121"/>
      <c r="H28" s="121"/>
      <c r="U28" s="120" t="str">
        <f>Chart!$E$118</f>
        <v>Peter Page</v>
      </c>
      <c r="V28" s="120">
        <f>Chart!$D$118</f>
        <v>0</v>
      </c>
      <c r="W28" s="120">
        <f>Chart!$C$118</f>
        <v>0</v>
      </c>
      <c r="X28" s="120" t="str">
        <f>Chart!$B$118</f>
        <v>Jenny Beattie</v>
      </c>
    </row>
    <row r="29" spans="2:24" ht="17.25" customHeight="1">
      <c r="B29" s="197"/>
      <c r="C29" s="121"/>
      <c r="D29" s="121"/>
      <c r="E29" s="121"/>
      <c r="F29" s="121"/>
      <c r="G29" s="121"/>
      <c r="H29" s="121"/>
      <c r="U29" s="121" t="str">
        <f>Chart!$E$122</f>
        <v>Pat Teale</v>
      </c>
      <c r="V29" s="121">
        <f>Chart!$D$122</f>
        <v>0</v>
      </c>
      <c r="W29" s="121">
        <f>Chart!$C$122</f>
        <v>0</v>
      </c>
      <c r="X29" s="121" t="str">
        <f>Chart!$B$122</f>
        <v>Wayne Brown</v>
      </c>
    </row>
    <row r="30" spans="2:24" ht="17.25" customHeight="1">
      <c r="B30" s="197"/>
      <c r="C30" s="121"/>
      <c r="D30" s="121"/>
      <c r="E30" s="121"/>
      <c r="F30" s="121"/>
      <c r="G30" s="121"/>
      <c r="H30" s="121"/>
      <c r="U30" s="120" t="str">
        <f>Chart!$E$128</f>
        <v>Terry Saravanos</v>
      </c>
      <c r="V30" s="120">
        <f>Chart!$D$128</f>
        <v>0</v>
      </c>
      <c r="W30" s="120">
        <f>Chart!$C$128</f>
        <v>0</v>
      </c>
      <c r="X30" s="120" t="str">
        <f>Chart!$B$128</f>
        <v>Sue Lubowicz</v>
      </c>
    </row>
    <row r="31" spans="2:24" ht="17.25" customHeight="1">
      <c r="B31" s="197"/>
      <c r="C31" s="121"/>
      <c r="D31" s="121"/>
      <c r="E31" s="121"/>
      <c r="F31" s="121"/>
      <c r="G31" s="121"/>
      <c r="H31" s="121"/>
      <c r="U31" s="121" t="str">
        <f>Chart!$E$132</f>
        <v>Lee Cowie</v>
      </c>
      <c r="V31" s="121">
        <f>Chart!$D$132</f>
        <v>0</v>
      </c>
      <c r="W31" s="121">
        <f>Chart!$C$132</f>
        <v>0</v>
      </c>
      <c r="X31" s="121" t="str">
        <f>Chart!$B$132</f>
        <v>Bert Peperkamp</v>
      </c>
    </row>
    <row r="32" spans="2:24" ht="17.25" customHeight="1">
      <c r="B32" s="197"/>
      <c r="C32" s="121"/>
      <c r="D32" s="121"/>
      <c r="E32" s="121"/>
      <c r="F32" s="121"/>
      <c r="G32" s="121"/>
      <c r="H32" s="121"/>
      <c r="U32" s="120" t="str">
        <f>Chart!$E$138</f>
        <v>Bye</v>
      </c>
      <c r="V32" s="120">
        <f>Chart!$D$138</f>
        <v>0</v>
      </c>
      <c r="W32" s="120">
        <f>Chart!$C$138</f>
        <v>0</v>
      </c>
      <c r="X32" s="120">
        <f>Chart!$B$138</f>
        <v>0</v>
      </c>
    </row>
    <row r="33" spans="2:24" ht="17.25" customHeight="1">
      <c r="B33" s="197"/>
      <c r="C33" s="121"/>
      <c r="D33" s="121"/>
      <c r="E33" s="121"/>
      <c r="F33" s="121"/>
      <c r="G33" s="121"/>
      <c r="H33" s="121"/>
      <c r="U33" s="121" t="str">
        <f>Chart!$E$142</f>
        <v>Phil Bamforth</v>
      </c>
      <c r="V33" s="121">
        <f>Chart!$D$142</f>
        <v>0</v>
      </c>
      <c r="W33" s="121">
        <f>Chart!$C$142</f>
        <v>0</v>
      </c>
      <c r="X33" s="121" t="str">
        <f>Chart!$B$142</f>
        <v>Heather Brown</v>
      </c>
    </row>
    <row r="34" spans="2:24" ht="17.25" customHeight="1">
      <c r="B34" s="197"/>
      <c r="C34" s="121"/>
      <c r="D34" s="121"/>
      <c r="E34" s="121"/>
      <c r="F34" s="121"/>
      <c r="G34" s="121"/>
      <c r="H34" s="121"/>
      <c r="U34" s="120" t="str">
        <f>Chart!$E$148</f>
        <v>Bye</v>
      </c>
      <c r="V34" s="120">
        <f>Chart!$D$148</f>
        <v>0</v>
      </c>
      <c r="W34" s="120">
        <f>Chart!$C$148</f>
        <v>0</v>
      </c>
      <c r="X34" s="120">
        <f>Chart!$B$148</f>
        <v>0</v>
      </c>
    </row>
    <row r="35" spans="2:24" ht="17.25" customHeight="1">
      <c r="B35" s="197"/>
      <c r="C35" s="121"/>
      <c r="D35" s="121"/>
      <c r="E35" s="121"/>
      <c r="F35" s="121"/>
      <c r="G35" s="121"/>
      <c r="H35" s="121"/>
      <c r="U35" s="121" t="str">
        <f>Chart!$E$152</f>
        <v>Dave Turk</v>
      </c>
      <c r="V35" s="121">
        <f>Chart!$D$152</f>
        <v>0</v>
      </c>
      <c r="W35" s="121">
        <f>Chart!$C$152</f>
        <v>0</v>
      </c>
      <c r="X35" s="121" t="str">
        <f>Chart!$B$152</f>
        <v>Di Hickey</v>
      </c>
    </row>
    <row r="36" spans="2:24" ht="17.25" customHeight="1">
      <c r="B36" s="197"/>
      <c r="C36" s="121"/>
      <c r="D36" s="121"/>
      <c r="E36" s="121"/>
      <c r="F36" s="121"/>
      <c r="G36" s="121"/>
      <c r="H36" s="121"/>
      <c r="U36" s="120" t="str">
        <f>Chart!$E$158</f>
        <v>Bye</v>
      </c>
      <c r="V36" s="120">
        <f>Chart!$D$158</f>
        <v>0</v>
      </c>
      <c r="W36" s="120">
        <f>Chart!$C$158</f>
        <v>0</v>
      </c>
      <c r="X36" s="120">
        <f>Chart!$B$158</f>
        <v>0</v>
      </c>
    </row>
    <row r="37" spans="2:24" ht="17.25" customHeight="1">
      <c r="B37" s="197"/>
      <c r="C37" s="121"/>
      <c r="D37" s="121"/>
      <c r="E37" s="121"/>
      <c r="F37" s="121"/>
      <c r="G37" s="121"/>
      <c r="H37" s="121"/>
      <c r="U37" s="121" t="str">
        <f>Chart!$E$162</f>
        <v>Scott Wilson</v>
      </c>
      <c r="V37" s="121">
        <f>Chart!$D$162</f>
        <v>0</v>
      </c>
      <c r="W37" s="121">
        <f>Chart!$C$162</f>
        <v>0</v>
      </c>
      <c r="X37" s="121" t="str">
        <f>Chart!$B$162</f>
        <v>Sandy Wilson</v>
      </c>
    </row>
    <row r="38" spans="1:24" ht="17.25" customHeight="1">
      <c r="A38" s="124"/>
      <c r="B38" s="197"/>
      <c r="C38" s="121"/>
      <c r="D38" s="121"/>
      <c r="E38" s="121"/>
      <c r="F38" s="121"/>
      <c r="G38" s="121"/>
      <c r="H38" s="121"/>
      <c r="U38" s="120" t="e">
        <f>Chart!#REF!</f>
        <v>#REF!</v>
      </c>
      <c r="V38" s="120" t="e">
        <f>Chart!#REF!</f>
        <v>#REF!</v>
      </c>
      <c r="W38" s="120" t="e">
        <f>Chart!#REF!</f>
        <v>#REF!</v>
      </c>
      <c r="X38" s="120" t="e">
        <f>Chart!#REF!</f>
        <v>#REF!</v>
      </c>
    </row>
    <row r="39" spans="1:24" ht="17.25" customHeight="1">
      <c r="A39" s="124"/>
      <c r="B39" s="197"/>
      <c r="C39" s="121"/>
      <c r="D39" s="121"/>
      <c r="E39" s="121"/>
      <c r="F39" s="121"/>
      <c r="G39" s="121"/>
      <c r="H39" s="121"/>
      <c r="U39" s="121" t="e">
        <f>Chart!#REF!</f>
        <v>#REF!</v>
      </c>
      <c r="V39" s="121" t="e">
        <f>Chart!#REF!</f>
        <v>#REF!</v>
      </c>
      <c r="W39" s="121" t="e">
        <f>Chart!#REF!</f>
        <v>#REF!</v>
      </c>
      <c r="X39" s="121" t="e">
        <f>Chart!#REF!</f>
        <v>#REF!</v>
      </c>
    </row>
    <row r="40" spans="1:24" ht="17.25" customHeight="1">
      <c r="A40" s="124"/>
      <c r="B40" s="197"/>
      <c r="C40" s="121"/>
      <c r="D40" s="121"/>
      <c r="E40" s="121"/>
      <c r="F40" s="121"/>
      <c r="G40" s="121"/>
      <c r="H40" s="121"/>
      <c r="U40" s="120" t="e">
        <f>Chart!#REF!</f>
        <v>#REF!</v>
      </c>
      <c r="V40" s="120" t="e">
        <f>Chart!#REF!</f>
        <v>#REF!</v>
      </c>
      <c r="W40" s="120" t="e">
        <f>Chart!#REF!</f>
        <v>#REF!</v>
      </c>
      <c r="X40" s="120" t="e">
        <f>Chart!#REF!</f>
        <v>#REF!</v>
      </c>
    </row>
    <row r="41" spans="1:24" ht="17.25" customHeight="1">
      <c r="A41" s="124"/>
      <c r="B41" s="197"/>
      <c r="C41" s="121"/>
      <c r="D41" s="121"/>
      <c r="E41" s="121"/>
      <c r="F41" s="121"/>
      <c r="G41" s="121"/>
      <c r="H41" s="121"/>
      <c r="U41" s="121" t="e">
        <f>Chart!#REF!</f>
        <v>#REF!</v>
      </c>
      <c r="V41" s="121" t="e">
        <f>Chart!#REF!</f>
        <v>#REF!</v>
      </c>
      <c r="W41" s="121" t="e">
        <f>Chart!#REF!</f>
        <v>#REF!</v>
      </c>
      <c r="X41" s="121" t="e">
        <f>Chart!#REF!</f>
        <v>#REF!</v>
      </c>
    </row>
    <row r="42" spans="1:24" ht="17.25" customHeight="1">
      <c r="A42" s="124"/>
      <c r="B42" s="197"/>
      <c r="C42" s="121"/>
      <c r="D42" s="121"/>
      <c r="E42" s="121"/>
      <c r="F42" s="121"/>
      <c r="G42" s="121"/>
      <c r="H42" s="121"/>
      <c r="U42" s="120" t="e">
        <f>Chart!#REF!</f>
        <v>#REF!</v>
      </c>
      <c r="V42" s="120" t="e">
        <f>Chart!#REF!</f>
        <v>#REF!</v>
      </c>
      <c r="W42" s="120" t="e">
        <f>Chart!#REF!</f>
        <v>#REF!</v>
      </c>
      <c r="X42" s="120" t="e">
        <f>Chart!#REF!</f>
        <v>#REF!</v>
      </c>
    </row>
    <row r="43" spans="1:24" ht="17.25" customHeight="1">
      <c r="A43" s="124"/>
      <c r="B43" s="197"/>
      <c r="C43" s="121"/>
      <c r="D43" s="121"/>
      <c r="E43" s="121"/>
      <c r="F43" s="121"/>
      <c r="G43" s="121"/>
      <c r="H43" s="121"/>
      <c r="U43" s="121" t="e">
        <f>Chart!#REF!</f>
        <v>#REF!</v>
      </c>
      <c r="V43" s="121" t="e">
        <f>Chart!#REF!</f>
        <v>#REF!</v>
      </c>
      <c r="W43" s="121" t="e">
        <f>Chart!#REF!</f>
        <v>#REF!</v>
      </c>
      <c r="X43" s="121" t="e">
        <f>Chart!#REF!</f>
        <v>#REF!</v>
      </c>
    </row>
    <row r="44" spans="1:24" ht="17.25" customHeight="1">
      <c r="A44" s="124"/>
      <c r="B44" s="197"/>
      <c r="C44" s="121"/>
      <c r="D44" s="121"/>
      <c r="E44" s="121"/>
      <c r="F44" s="121"/>
      <c r="G44" s="121"/>
      <c r="H44" s="121"/>
      <c r="U44" s="120" t="e">
        <f>Chart!#REF!</f>
        <v>#REF!</v>
      </c>
      <c r="V44" s="120" t="e">
        <f>Chart!#REF!</f>
        <v>#REF!</v>
      </c>
      <c r="W44" s="120" t="e">
        <f>Chart!#REF!</f>
        <v>#REF!</v>
      </c>
      <c r="X44" s="120" t="e">
        <f>Chart!#REF!</f>
        <v>#REF!</v>
      </c>
    </row>
    <row r="45" spans="1:24" ht="17.25" customHeight="1">
      <c r="A45" s="124"/>
      <c r="B45" s="197"/>
      <c r="C45" s="121"/>
      <c r="D45" s="121"/>
      <c r="E45" s="121"/>
      <c r="F45" s="121"/>
      <c r="G45" s="121"/>
      <c r="H45" s="121"/>
      <c r="U45" s="121" t="e">
        <f>Chart!#REF!</f>
        <v>#REF!</v>
      </c>
      <c r="V45" s="121" t="e">
        <f>Chart!#REF!</f>
        <v>#REF!</v>
      </c>
      <c r="W45" s="121" t="e">
        <f>Chart!#REF!</f>
        <v>#REF!</v>
      </c>
      <c r="X45" s="121" t="e">
        <f>Chart!#REF!</f>
        <v>#REF!</v>
      </c>
    </row>
    <row r="46" spans="1:24" ht="17.25" customHeight="1">
      <c r="A46" s="124"/>
      <c r="B46" s="197"/>
      <c r="C46" s="121"/>
      <c r="D46" s="121"/>
      <c r="E46" s="121"/>
      <c r="F46" s="121"/>
      <c r="G46" s="121"/>
      <c r="H46" s="121"/>
      <c r="U46" s="120" t="e">
        <f>Chart!#REF!</f>
        <v>#REF!</v>
      </c>
      <c r="V46" s="120" t="e">
        <f>Chart!#REF!</f>
        <v>#REF!</v>
      </c>
      <c r="W46" s="120" t="e">
        <f>Chart!#REF!</f>
        <v>#REF!</v>
      </c>
      <c r="X46" s="120" t="e">
        <f>Chart!#REF!</f>
        <v>#REF!</v>
      </c>
    </row>
    <row r="47" spans="1:24" ht="17.25" customHeight="1">
      <c r="A47" s="124"/>
      <c r="B47" s="197"/>
      <c r="C47" s="121"/>
      <c r="D47" s="121"/>
      <c r="E47" s="121"/>
      <c r="F47" s="121"/>
      <c r="G47" s="121"/>
      <c r="H47" s="121"/>
      <c r="U47" s="121" t="e">
        <f>Chart!#REF!</f>
        <v>#REF!</v>
      </c>
      <c r="V47" s="121" t="e">
        <f>Chart!#REF!</f>
        <v>#REF!</v>
      </c>
      <c r="W47" s="121" t="e">
        <f>Chart!#REF!</f>
        <v>#REF!</v>
      </c>
      <c r="X47" s="121" t="e">
        <f>Chart!#REF!</f>
        <v>#REF!</v>
      </c>
    </row>
    <row r="48" spans="1:24" ht="17.25" customHeight="1">
      <c r="A48" s="124"/>
      <c r="B48" s="197"/>
      <c r="C48" s="121"/>
      <c r="D48" s="121"/>
      <c r="E48" s="121"/>
      <c r="F48" s="121"/>
      <c r="G48" s="121"/>
      <c r="H48" s="121"/>
      <c r="U48" s="120" t="e">
        <f>Chart!#REF!</f>
        <v>#REF!</v>
      </c>
      <c r="V48" s="120" t="e">
        <f>Chart!#REF!</f>
        <v>#REF!</v>
      </c>
      <c r="W48" s="120" t="e">
        <f>Chart!#REF!</f>
        <v>#REF!</v>
      </c>
      <c r="X48" s="120" t="e">
        <f>Chart!#REF!</f>
        <v>#REF!</v>
      </c>
    </row>
    <row r="49" spans="1:24" ht="17.25" customHeight="1">
      <c r="A49" s="124"/>
      <c r="B49" s="197"/>
      <c r="C49" s="121"/>
      <c r="D49" s="121"/>
      <c r="E49" s="121"/>
      <c r="F49" s="121"/>
      <c r="G49" s="121"/>
      <c r="H49" s="121"/>
      <c r="U49" s="121" t="e">
        <f>Chart!#REF!</f>
        <v>#REF!</v>
      </c>
      <c r="V49" s="121" t="e">
        <f>Chart!#REF!</f>
        <v>#REF!</v>
      </c>
      <c r="W49" s="121" t="e">
        <f>Chart!#REF!</f>
        <v>#REF!</v>
      </c>
      <c r="X49" s="121" t="e">
        <f>Chart!#REF!</f>
        <v>#REF!</v>
      </c>
    </row>
    <row r="50" spans="1:24" ht="17.25" customHeight="1">
      <c r="A50" s="124"/>
      <c r="B50" s="197"/>
      <c r="C50" s="121"/>
      <c r="D50" s="121"/>
      <c r="E50" s="121"/>
      <c r="F50" s="121"/>
      <c r="G50" s="121"/>
      <c r="H50" s="121"/>
      <c r="U50" s="120" t="e">
        <f>Chart!#REF!</f>
        <v>#REF!</v>
      </c>
      <c r="V50" s="120" t="e">
        <f>Chart!#REF!</f>
        <v>#REF!</v>
      </c>
      <c r="W50" s="120" t="e">
        <f>Chart!#REF!</f>
        <v>#REF!</v>
      </c>
      <c r="X50" s="120" t="e">
        <f>Chart!#REF!</f>
        <v>#REF!</v>
      </c>
    </row>
    <row r="51" spans="1:24" ht="17.25" customHeight="1">
      <c r="A51" s="124"/>
      <c r="B51" s="197"/>
      <c r="C51" s="121"/>
      <c r="D51" s="121"/>
      <c r="E51" s="121"/>
      <c r="F51" s="121"/>
      <c r="G51" s="121"/>
      <c r="H51" s="121"/>
      <c r="U51" s="121" t="e">
        <f>Chart!#REF!</f>
        <v>#REF!</v>
      </c>
      <c r="V51" s="121" t="e">
        <f>Chart!#REF!</f>
        <v>#REF!</v>
      </c>
      <c r="W51" s="121" t="e">
        <f>Chart!#REF!</f>
        <v>#REF!</v>
      </c>
      <c r="X51" s="121" t="e">
        <f>Chart!#REF!</f>
        <v>#REF!</v>
      </c>
    </row>
    <row r="52" spans="1:24" ht="17.25" customHeight="1">
      <c r="A52" s="124"/>
      <c r="B52" s="197"/>
      <c r="C52" s="121"/>
      <c r="D52" s="121"/>
      <c r="E52" s="121"/>
      <c r="F52" s="121"/>
      <c r="G52" s="121"/>
      <c r="H52" s="121"/>
      <c r="U52" s="120" t="e">
        <f>Chart!#REF!</f>
        <v>#REF!</v>
      </c>
      <c r="V52" s="120" t="e">
        <f>Chart!#REF!</f>
        <v>#REF!</v>
      </c>
      <c r="W52" s="120" t="e">
        <f>Chart!#REF!</f>
        <v>#REF!</v>
      </c>
      <c r="X52" s="120" t="e">
        <f>Chart!#REF!</f>
        <v>#REF!</v>
      </c>
    </row>
    <row r="53" spans="1:24" ht="17.25" customHeight="1">
      <c r="A53" s="124"/>
      <c r="B53" s="197"/>
      <c r="C53" s="121"/>
      <c r="D53" s="121"/>
      <c r="E53" s="121"/>
      <c r="F53" s="121"/>
      <c r="G53" s="121"/>
      <c r="H53" s="121"/>
      <c r="U53" s="121" t="e">
        <f>Chart!#REF!</f>
        <v>#REF!</v>
      </c>
      <c r="V53" s="121" t="e">
        <f>Chart!#REF!</f>
        <v>#REF!</v>
      </c>
      <c r="W53" s="121" t="e">
        <f>Chart!#REF!</f>
        <v>#REF!</v>
      </c>
      <c r="X53" s="121" t="e">
        <f>Chart!#REF!</f>
        <v>#REF!</v>
      </c>
    </row>
    <row r="54" spans="1:24" ht="17.25" customHeight="1">
      <c r="A54" s="124"/>
      <c r="B54" s="197"/>
      <c r="C54" s="121"/>
      <c r="D54" s="121"/>
      <c r="E54" s="121"/>
      <c r="F54" s="121"/>
      <c r="G54" s="121"/>
      <c r="H54" s="121"/>
      <c r="U54" s="120" t="e">
        <f>Chart!#REF!</f>
        <v>#REF!</v>
      </c>
      <c r="V54" s="120" t="e">
        <f>Chart!#REF!</f>
        <v>#REF!</v>
      </c>
      <c r="W54" s="120" t="e">
        <f>Chart!#REF!</f>
        <v>#REF!</v>
      </c>
      <c r="X54" s="120" t="e">
        <f>Chart!#REF!</f>
        <v>#REF!</v>
      </c>
    </row>
    <row r="55" spans="1:24" ht="17.25" customHeight="1">
      <c r="A55" s="124"/>
      <c r="B55" s="197"/>
      <c r="C55" s="121"/>
      <c r="D55" s="121"/>
      <c r="E55" s="121"/>
      <c r="F55" s="121"/>
      <c r="G55" s="121"/>
      <c r="H55" s="121"/>
      <c r="U55" s="121" t="e">
        <f>Chart!#REF!</f>
        <v>#REF!</v>
      </c>
      <c r="V55" s="121" t="e">
        <f>Chart!#REF!</f>
        <v>#REF!</v>
      </c>
      <c r="W55" s="121" t="e">
        <f>Chart!#REF!</f>
        <v>#REF!</v>
      </c>
      <c r="X55" s="121" t="e">
        <f>Chart!#REF!</f>
        <v>#REF!</v>
      </c>
    </row>
    <row r="56" spans="1:24" ht="17.25" customHeight="1">
      <c r="A56" s="124"/>
      <c r="B56" s="197"/>
      <c r="C56" s="121"/>
      <c r="D56" s="121"/>
      <c r="E56" s="121"/>
      <c r="F56" s="121"/>
      <c r="G56" s="121"/>
      <c r="H56" s="121"/>
      <c r="U56" s="120" t="e">
        <f>Chart!#REF!</f>
        <v>#REF!</v>
      </c>
      <c r="V56" s="120" t="e">
        <f>Chart!#REF!</f>
        <v>#REF!</v>
      </c>
      <c r="W56" s="120" t="e">
        <f>Chart!#REF!</f>
        <v>#REF!</v>
      </c>
      <c r="X56" s="120" t="e">
        <f>Chart!#REF!</f>
        <v>#REF!</v>
      </c>
    </row>
    <row r="57" spans="1:24" ht="17.25" customHeight="1">
      <c r="A57" s="124"/>
      <c r="B57" s="197"/>
      <c r="C57" s="121"/>
      <c r="D57" s="121"/>
      <c r="E57" s="121"/>
      <c r="F57" s="121"/>
      <c r="G57" s="121"/>
      <c r="H57" s="121"/>
      <c r="U57" s="121" t="e">
        <f>Chart!#REF!</f>
        <v>#REF!</v>
      </c>
      <c r="V57" s="121" t="e">
        <f>Chart!#REF!</f>
        <v>#REF!</v>
      </c>
      <c r="W57" s="121" t="e">
        <f>Chart!#REF!</f>
        <v>#REF!</v>
      </c>
      <c r="X57" s="121" t="e">
        <f>Chart!#REF!</f>
        <v>#REF!</v>
      </c>
    </row>
    <row r="58" spans="1:24" ht="17.25" customHeight="1">
      <c r="A58" s="124"/>
      <c r="B58" s="197"/>
      <c r="C58" s="121"/>
      <c r="D58" s="121"/>
      <c r="E58" s="121"/>
      <c r="F58" s="121"/>
      <c r="G58" s="121"/>
      <c r="H58" s="121"/>
      <c r="U58" s="120" t="e">
        <f>Chart!#REF!</f>
        <v>#REF!</v>
      </c>
      <c r="V58" s="120" t="e">
        <f>Chart!#REF!</f>
        <v>#REF!</v>
      </c>
      <c r="W58" s="120" t="e">
        <f>Chart!#REF!</f>
        <v>#REF!</v>
      </c>
      <c r="X58" s="120" t="e">
        <f>Chart!#REF!</f>
        <v>#REF!</v>
      </c>
    </row>
    <row r="59" spans="1:24" ht="17.25" customHeight="1">
      <c r="A59" s="124"/>
      <c r="B59" s="197"/>
      <c r="C59" s="121"/>
      <c r="D59" s="121"/>
      <c r="E59" s="121"/>
      <c r="F59" s="121"/>
      <c r="G59" s="121"/>
      <c r="H59" s="121"/>
      <c r="U59" s="121" t="e">
        <f>Chart!#REF!</f>
        <v>#REF!</v>
      </c>
      <c r="V59" s="121" t="e">
        <f>Chart!#REF!</f>
        <v>#REF!</v>
      </c>
      <c r="W59" s="121" t="e">
        <f>Chart!#REF!</f>
        <v>#REF!</v>
      </c>
      <c r="X59" s="121" t="e">
        <f>Chart!#REF!</f>
        <v>#REF!</v>
      </c>
    </row>
    <row r="60" spans="1:24" ht="17.25" customHeight="1">
      <c r="A60" s="124"/>
      <c r="B60" s="197"/>
      <c r="C60" s="121"/>
      <c r="D60" s="121"/>
      <c r="E60" s="121"/>
      <c r="F60" s="121"/>
      <c r="G60" s="121"/>
      <c r="H60" s="121"/>
      <c r="U60" s="120" t="e">
        <f>Chart!#REF!</f>
        <v>#REF!</v>
      </c>
      <c r="V60" s="120" t="e">
        <f>Chart!#REF!</f>
        <v>#REF!</v>
      </c>
      <c r="W60" s="120" t="e">
        <f>Chart!#REF!</f>
        <v>#REF!</v>
      </c>
      <c r="X60" s="120" t="e">
        <f>Chart!#REF!</f>
        <v>#REF!</v>
      </c>
    </row>
    <row r="61" spans="1:24" ht="17.25" customHeight="1">
      <c r="A61" s="124"/>
      <c r="B61" s="197"/>
      <c r="C61" s="121"/>
      <c r="D61" s="121"/>
      <c r="E61" s="121"/>
      <c r="F61" s="121"/>
      <c r="G61" s="121"/>
      <c r="H61" s="121"/>
      <c r="U61" s="121" t="e">
        <f>Chart!#REF!</f>
        <v>#REF!</v>
      </c>
      <c r="V61" s="121" t="e">
        <f>Chart!#REF!</f>
        <v>#REF!</v>
      </c>
      <c r="W61" s="121" t="e">
        <f>Chart!#REF!</f>
        <v>#REF!</v>
      </c>
      <c r="X61" s="121" t="e">
        <f>Chart!#REF!</f>
        <v>#REF!</v>
      </c>
    </row>
    <row r="62" spans="1:24" ht="17.25" customHeight="1">
      <c r="A62" s="124"/>
      <c r="B62" s="197"/>
      <c r="C62" s="121"/>
      <c r="D62" s="121"/>
      <c r="E62" s="121"/>
      <c r="F62" s="121"/>
      <c r="G62" s="121"/>
      <c r="H62" s="121"/>
      <c r="U62" s="120" t="e">
        <f>Chart!#REF!</f>
        <v>#REF!</v>
      </c>
      <c r="V62" s="120" t="e">
        <f>Chart!#REF!</f>
        <v>#REF!</v>
      </c>
      <c r="W62" s="120" t="e">
        <f>Chart!#REF!</f>
        <v>#REF!</v>
      </c>
      <c r="X62" s="120" t="e">
        <f>Chart!#REF!</f>
        <v>#REF!</v>
      </c>
    </row>
    <row r="63" spans="1:24" ht="17.25" customHeight="1">
      <c r="A63" s="124"/>
      <c r="B63" s="197"/>
      <c r="C63" s="121"/>
      <c r="D63" s="121"/>
      <c r="E63" s="121"/>
      <c r="F63" s="121"/>
      <c r="G63" s="121"/>
      <c r="H63" s="121"/>
      <c r="U63" s="121" t="e">
        <f>Chart!#REF!</f>
        <v>#REF!</v>
      </c>
      <c r="V63" s="121" t="e">
        <f>Chart!#REF!</f>
        <v>#REF!</v>
      </c>
      <c r="W63" s="121" t="e">
        <f>Chart!#REF!</f>
        <v>#REF!</v>
      </c>
      <c r="X63" s="121" t="e">
        <f>Chart!#REF!</f>
        <v>#REF!</v>
      </c>
    </row>
    <row r="64" spans="1:24" ht="17.25" customHeight="1">
      <c r="A64" s="124"/>
      <c r="B64" s="197"/>
      <c r="C64" s="121"/>
      <c r="D64" s="121"/>
      <c r="E64" s="121"/>
      <c r="F64" s="121"/>
      <c r="G64" s="121"/>
      <c r="H64" s="121"/>
      <c r="U64" s="120" t="e">
        <f>Chart!#REF!</f>
        <v>#REF!</v>
      </c>
      <c r="V64" s="120" t="e">
        <f>Chart!#REF!</f>
        <v>#REF!</v>
      </c>
      <c r="W64" s="120" t="e">
        <f>Chart!#REF!</f>
        <v>#REF!</v>
      </c>
      <c r="X64" s="120" t="e">
        <f>Chart!#REF!</f>
        <v>#REF!</v>
      </c>
    </row>
    <row r="65" spans="1:24" ht="17.25" customHeight="1">
      <c r="A65" s="124"/>
      <c r="B65" s="197"/>
      <c r="C65" s="121"/>
      <c r="D65" s="121"/>
      <c r="E65" s="121"/>
      <c r="F65" s="121"/>
      <c r="G65" s="121"/>
      <c r="H65" s="121"/>
      <c r="U65" s="121" t="e">
        <f>Chart!#REF!</f>
        <v>#REF!</v>
      </c>
      <c r="V65" s="121" t="e">
        <f>Chart!#REF!</f>
        <v>#REF!</v>
      </c>
      <c r="W65" s="121" t="e">
        <f>Chart!#REF!</f>
        <v>#REF!</v>
      </c>
      <c r="X65" s="121" t="e">
        <f>Chart!#REF!</f>
        <v>#REF!</v>
      </c>
    </row>
    <row r="66" spans="1:24" ht="17.25" customHeight="1">
      <c r="A66" s="124"/>
      <c r="B66" s="197"/>
      <c r="C66" s="121"/>
      <c r="D66" s="121"/>
      <c r="E66" s="121"/>
      <c r="F66" s="121"/>
      <c r="G66" s="121"/>
      <c r="H66" s="121"/>
      <c r="U66" s="120" t="e">
        <f>Chart!#REF!</f>
        <v>#REF!</v>
      </c>
      <c r="V66" s="120" t="e">
        <f>Chart!#REF!</f>
        <v>#REF!</v>
      </c>
      <c r="W66" s="120" t="e">
        <f>Chart!#REF!</f>
        <v>#REF!</v>
      </c>
      <c r="X66" s="120" t="e">
        <f>Chart!#REF!</f>
        <v>#REF!</v>
      </c>
    </row>
    <row r="67" spans="1:24" ht="17.25" customHeight="1">
      <c r="A67" s="124"/>
      <c r="B67" s="197"/>
      <c r="C67" s="121"/>
      <c r="D67" s="121"/>
      <c r="E67" s="121"/>
      <c r="F67" s="121"/>
      <c r="G67" s="121"/>
      <c r="H67" s="121"/>
      <c r="U67" s="121" t="e">
        <f>Chart!#REF!</f>
        <v>#REF!</v>
      </c>
      <c r="V67" s="121" t="e">
        <f>Chart!#REF!</f>
        <v>#REF!</v>
      </c>
      <c r="W67" s="121" t="e">
        <f>Chart!#REF!</f>
        <v>#REF!</v>
      </c>
      <c r="X67" s="121" t="e">
        <f>Chart!#REF!</f>
        <v>#REF!</v>
      </c>
    </row>
    <row r="68" spans="1:24" ht="17.25" customHeight="1">
      <c r="A68" s="124"/>
      <c r="B68" s="197"/>
      <c r="C68" s="121"/>
      <c r="D68" s="121"/>
      <c r="E68" s="121"/>
      <c r="F68" s="121"/>
      <c r="G68" s="121"/>
      <c r="H68" s="121"/>
      <c r="U68" s="120" t="e">
        <f>Chart!#REF!</f>
        <v>#REF!</v>
      </c>
      <c r="V68" s="120" t="e">
        <f>Chart!#REF!</f>
        <v>#REF!</v>
      </c>
      <c r="W68" s="120" t="e">
        <f>Chart!#REF!</f>
        <v>#REF!</v>
      </c>
      <c r="X68" s="120" t="e">
        <f>Chart!#REF!</f>
        <v>#REF!</v>
      </c>
    </row>
    <row r="69" spans="1:24" ht="17.25" customHeight="1">
      <c r="A69" s="124"/>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5">
    <mergeCell ref="B1:H1"/>
    <mergeCell ref="B2:H2"/>
    <mergeCell ref="B3:H3"/>
    <mergeCell ref="B4:H4"/>
    <mergeCell ref="B14:B15"/>
    <mergeCell ref="B16:B17"/>
    <mergeCell ref="B18:B19"/>
    <mergeCell ref="B20:B21"/>
    <mergeCell ref="B6:B7"/>
    <mergeCell ref="B8:B9"/>
    <mergeCell ref="B10:B11"/>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Windows User</cp:lastModifiedBy>
  <cp:lastPrinted>2021-11-04T23:59:00Z</cp:lastPrinted>
  <dcterms:created xsi:type="dcterms:W3CDTF">2010-05-03T05:21:09Z</dcterms:created>
  <dcterms:modified xsi:type="dcterms:W3CDTF">2021-11-09T00:27:54Z</dcterms:modified>
  <cp:category/>
  <cp:version/>
  <cp:contentType/>
  <cp:contentStatus/>
</cp:coreProperties>
</file>